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164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<sst xmlns="http://schemas.openxmlformats.org/spreadsheetml/2006/main" count="52" uniqueCount="43">
  <si>
    <t>Klasa:</t>
  </si>
  <si>
    <t>nieklasyfikowani</t>
  </si>
  <si>
    <t>bez ndst, dop</t>
  </si>
  <si>
    <t>bez ndst</t>
  </si>
  <si>
    <t>śred. &gt; par</t>
  </si>
  <si>
    <t>ndst 1 i 2</t>
  </si>
  <si>
    <t>ndst &gt;=3</t>
  </si>
  <si>
    <t>Lp.</t>
  </si>
  <si>
    <t>Nazwisko i imię</t>
  </si>
  <si>
    <t>religia</t>
  </si>
  <si>
    <t>średnia</t>
  </si>
  <si>
    <t>Ilość stopni</t>
  </si>
  <si>
    <t>Nieobecności i spóźnienia</t>
  </si>
  <si>
    <t>cel</t>
  </si>
  <si>
    <t>bdb</t>
  </si>
  <si>
    <t>db</t>
  </si>
  <si>
    <t>dst</t>
  </si>
  <si>
    <t>dop</t>
  </si>
  <si>
    <t>ndst</t>
  </si>
  <si>
    <t>niekl.</t>
  </si>
  <si>
    <t>zwol.</t>
  </si>
  <si>
    <t>Nieob. uspr.</t>
  </si>
  <si>
    <t>Nieob. nieusp.</t>
  </si>
  <si>
    <t>Spóźn. uspr.</t>
  </si>
  <si>
    <t>Spóźn. Nieuspr.</t>
  </si>
  <si>
    <t>Razem</t>
  </si>
  <si>
    <t>&gt;=</t>
  </si>
  <si>
    <t>Średnia ocen klasy:</t>
  </si>
  <si>
    <t>Liczba tygodni</t>
  </si>
  <si>
    <t>Liczba uczniów:</t>
  </si>
  <si>
    <t>Ilość uczniów w kl.</t>
  </si>
  <si>
    <t>bez dop. i dst.</t>
  </si>
  <si>
    <t>Liczba godz.w tyg.</t>
  </si>
  <si>
    <t>bez ocen niedostatecznych</t>
  </si>
  <si>
    <t>Frekwencja</t>
  </si>
  <si>
    <t>z 1 - 2 ocenami ndst.</t>
  </si>
  <si>
    <t>zwolnionych</t>
  </si>
  <si>
    <t>z 3 i więcej ocenami ndst.</t>
  </si>
  <si>
    <t>% godz. nieuspr.</t>
  </si>
  <si>
    <t>nieklasyfikowanych</t>
  </si>
  <si>
    <t>Ilość stopni i ocen</t>
  </si>
  <si>
    <t>Wpisać klasę (pole pomarańczowe) i uzupełnić białe pola</t>
  </si>
  <si>
    <t xml:space="preserve">12. Klasyfikacja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</si>
</sst>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sz val="9"/>
      <name val="Arial CE"/>
      <family val="0"/>
    </font>
    <font>
      <sz val="6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 horizontal="center"/>
    </xf>
    <xf numFmtId="0" fontId="3" fillId="0" borderId="17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6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33" borderId="23" xfId="0" applyFill="1" applyBorder="1" applyAlignment="1">
      <alignment horizontal="center"/>
    </xf>
    <xf numFmtId="0" fontId="3" fillId="0" borderId="22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 locked="0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3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 shrinkToFit="1"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 horizontal="center" vertical="top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/>
      <protection/>
    </xf>
    <xf numFmtId="0" fontId="0" fillId="33" borderId="31" xfId="0" applyFill="1" applyBorder="1" applyAlignment="1">
      <alignment horizontal="center"/>
    </xf>
    <xf numFmtId="0" fontId="3" fillId="0" borderId="32" xfId="0" applyFont="1" applyFill="1" applyBorder="1" applyAlignment="1" applyProtection="1">
      <alignment/>
      <protection locked="0"/>
    </xf>
    <xf numFmtId="0" fontId="2" fillId="33" borderId="32" xfId="0" applyFont="1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31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33" borderId="24" xfId="0" applyFill="1" applyBorder="1" applyAlignment="1">
      <alignment horizontal="center"/>
    </xf>
    <xf numFmtId="0" fontId="3" fillId="0" borderId="30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/>
      <protection locked="0"/>
    </xf>
    <xf numFmtId="0" fontId="2" fillId="33" borderId="25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42" xfId="0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44" xfId="0" applyFill="1" applyBorder="1" applyAlignment="1">
      <alignment horizontal="left"/>
    </xf>
    <xf numFmtId="0" fontId="0" fillId="33" borderId="45" xfId="0" applyFill="1" applyBorder="1" applyAlignment="1">
      <alignment horizontal="center"/>
    </xf>
    <xf numFmtId="2" fontId="5" fillId="33" borderId="46" xfId="0" applyNumberFormat="1" applyFont="1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2" fillId="33" borderId="50" xfId="0" applyFont="1" applyFill="1" applyBorder="1" applyAlignment="1">
      <alignment/>
    </xf>
    <xf numFmtId="0" fontId="2" fillId="0" borderId="21" xfId="0" applyFont="1" applyFill="1" applyBorder="1" applyAlignment="1" applyProtection="1">
      <alignment/>
      <protection locked="0"/>
    </xf>
    <xf numFmtId="0" fontId="2" fillId="33" borderId="29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 locked="0"/>
    </xf>
    <xf numFmtId="0" fontId="2" fillId="33" borderId="23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0" fillId="33" borderId="51" xfId="0" applyFill="1" applyBorder="1" applyAlignment="1">
      <alignment horizontal="center"/>
    </xf>
    <xf numFmtId="0" fontId="2" fillId="33" borderId="52" xfId="0" applyFont="1" applyFill="1" applyBorder="1" applyAlignment="1">
      <alignment horizontal="left"/>
    </xf>
    <xf numFmtId="0" fontId="2" fillId="33" borderId="53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0" fontId="2" fillId="33" borderId="54" xfId="0" applyFont="1" applyFill="1" applyBorder="1" applyAlignment="1">
      <alignment/>
    </xf>
    <xf numFmtId="0" fontId="2" fillId="33" borderId="55" xfId="0" applyFont="1" applyFill="1" applyBorder="1" applyAlignment="1">
      <alignment horizontal="left"/>
    </xf>
    <xf numFmtId="0" fontId="2" fillId="33" borderId="56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/>
    </xf>
    <xf numFmtId="0" fontId="0" fillId="33" borderId="14" xfId="0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33" borderId="44" xfId="0" applyFill="1" applyBorder="1" applyAlignment="1" applyProtection="1">
      <alignment horizontal="center"/>
      <protection/>
    </xf>
    <xf numFmtId="0" fontId="0" fillId="33" borderId="46" xfId="0" applyFill="1" applyBorder="1" applyAlignment="1" applyProtection="1">
      <alignment horizontal="center"/>
      <protection/>
    </xf>
    <xf numFmtId="0" fontId="0" fillId="33" borderId="55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164" fontId="0" fillId="33" borderId="55" xfId="52" applyNumberFormat="1" applyFont="1" applyFill="1" applyBorder="1" applyAlignment="1">
      <alignment/>
    </xf>
    <xf numFmtId="164" fontId="0" fillId="33" borderId="57" xfId="52" applyNumberFormat="1" applyFont="1" applyFill="1" applyBorder="1" applyAlignment="1">
      <alignment/>
    </xf>
    <xf numFmtId="0" fontId="0" fillId="33" borderId="3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164" fontId="8" fillId="33" borderId="55" xfId="52" applyNumberFormat="1" applyFont="1" applyFill="1" applyBorder="1" applyAlignment="1">
      <alignment horizontal="center"/>
    </xf>
    <xf numFmtId="164" fontId="8" fillId="33" borderId="56" xfId="52" applyNumberFormat="1" applyFont="1" applyFill="1" applyBorder="1" applyAlignment="1">
      <alignment horizontal="center"/>
    </xf>
    <xf numFmtId="164" fontId="8" fillId="33" borderId="57" xfId="52" applyNumberFormat="1" applyFont="1" applyFill="1" applyBorder="1" applyAlignment="1">
      <alignment horizontal="center"/>
    </xf>
    <xf numFmtId="164" fontId="0" fillId="33" borderId="52" xfId="52" applyNumberFormat="1" applyFont="1" applyFill="1" applyBorder="1" applyAlignment="1">
      <alignment/>
    </xf>
    <xf numFmtId="164" fontId="0" fillId="33" borderId="58" xfId="52" applyNumberFormat="1" applyFon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164" fontId="8" fillId="33" borderId="52" xfId="52" applyNumberFormat="1" applyFont="1" applyFill="1" applyBorder="1" applyAlignment="1">
      <alignment horizontal="center"/>
    </xf>
    <xf numFmtId="164" fontId="8" fillId="33" borderId="53" xfId="52" applyNumberFormat="1" applyFont="1" applyFill="1" applyBorder="1" applyAlignment="1">
      <alignment horizontal="center"/>
    </xf>
    <xf numFmtId="164" fontId="8" fillId="33" borderId="58" xfId="52" applyNumberFormat="1" applyFont="1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52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2" fillId="33" borderId="60" xfId="0" applyFont="1" applyFill="1" applyBorder="1" applyAlignment="1">
      <alignment horizontal="left"/>
    </xf>
    <xf numFmtId="0" fontId="2" fillId="33" borderId="6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1" fontId="0" fillId="33" borderId="45" xfId="0" applyNumberFormat="1" applyFill="1" applyBorder="1" applyAlignment="1">
      <alignment horizontal="center"/>
    </xf>
    <xf numFmtId="1" fontId="0" fillId="33" borderId="47" xfId="0" applyNumberFormat="1" applyFill="1" applyBorder="1" applyAlignment="1">
      <alignment horizontal="center"/>
    </xf>
    <xf numFmtId="0" fontId="2" fillId="33" borderId="52" xfId="0" applyFont="1" applyFill="1" applyBorder="1" applyAlignment="1">
      <alignment horizontal="left"/>
    </xf>
    <xf numFmtId="0" fontId="2" fillId="33" borderId="53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0" fontId="0" fillId="33" borderId="46" xfId="0" applyFill="1" applyBorder="1" applyAlignment="1">
      <alignment horizontal="center"/>
    </xf>
    <xf numFmtId="2" fontId="6" fillId="33" borderId="62" xfId="0" applyNumberFormat="1" applyFont="1" applyFill="1" applyBorder="1" applyAlignment="1">
      <alignment horizontal="center" vertical="center" textRotation="90"/>
    </xf>
    <xf numFmtId="2" fontId="6" fillId="33" borderId="63" xfId="0" applyNumberFormat="1" applyFont="1" applyFill="1" applyBorder="1" applyAlignment="1">
      <alignment horizontal="center" vertical="center" textRotation="90"/>
    </xf>
    <xf numFmtId="2" fontId="6" fillId="33" borderId="64" xfId="0" applyNumberFormat="1" applyFont="1" applyFill="1" applyBorder="1" applyAlignment="1">
      <alignment horizontal="center" vertical="center" textRotation="90"/>
    </xf>
    <xf numFmtId="164" fontId="0" fillId="33" borderId="60" xfId="52" applyNumberFormat="1" applyFont="1" applyFill="1" applyBorder="1" applyAlignment="1">
      <alignment/>
    </xf>
    <xf numFmtId="164" fontId="0" fillId="33" borderId="65" xfId="52" applyNumberFormat="1" applyFont="1" applyFill="1" applyBorder="1" applyAlignment="1">
      <alignment/>
    </xf>
    <xf numFmtId="0" fontId="0" fillId="33" borderId="43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2" fontId="7" fillId="33" borderId="43" xfId="0" applyNumberFormat="1" applyFont="1" applyFill="1" applyBorder="1" applyAlignment="1">
      <alignment horizontal="center"/>
    </xf>
    <xf numFmtId="2" fontId="7" fillId="33" borderId="47" xfId="0" applyNumberFormat="1" applyFont="1" applyFill="1" applyBorder="1" applyAlignment="1">
      <alignment horizontal="center"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62" xfId="0" applyFill="1" applyBorder="1" applyAlignment="1">
      <alignment horizontal="center" textRotation="90"/>
    </xf>
    <xf numFmtId="0" fontId="0" fillId="33" borderId="64" xfId="0" applyFill="1" applyBorder="1" applyAlignment="1">
      <alignment horizontal="center" textRotation="90"/>
    </xf>
    <xf numFmtId="0" fontId="0" fillId="33" borderId="40" xfId="0" applyFill="1" applyBorder="1" applyAlignment="1">
      <alignment horizontal="center" textRotation="90"/>
    </xf>
    <xf numFmtId="0" fontId="0" fillId="33" borderId="51" xfId="0" applyFill="1" applyBorder="1" applyAlignment="1">
      <alignment horizontal="center" textRotation="90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textRotation="90"/>
    </xf>
    <xf numFmtId="0" fontId="0" fillId="33" borderId="30" xfId="0" applyFill="1" applyBorder="1" applyAlignment="1">
      <alignment horizontal="center" textRotation="90"/>
    </xf>
    <xf numFmtId="0" fontId="0" fillId="33" borderId="25" xfId="0" applyFill="1" applyBorder="1" applyAlignment="1">
      <alignment horizontal="center" textRotation="90"/>
    </xf>
    <xf numFmtId="0" fontId="0" fillId="33" borderId="66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textRotation="90"/>
    </xf>
    <xf numFmtId="0" fontId="0" fillId="33" borderId="34" xfId="0" applyFill="1" applyBorder="1" applyAlignment="1">
      <alignment horizontal="center" textRotation="90"/>
    </xf>
    <xf numFmtId="0" fontId="3" fillId="33" borderId="42" xfId="0" applyFont="1" applyFill="1" applyBorder="1" applyAlignment="1">
      <alignment horizontal="center" textRotation="90"/>
    </xf>
    <xf numFmtId="0" fontId="3" fillId="33" borderId="34" xfId="0" applyFont="1" applyFill="1" applyBorder="1" applyAlignment="1">
      <alignment horizontal="center" textRotation="90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30" xfId="0" applyFont="1" applyFill="1" applyBorder="1" applyAlignment="1">
      <alignment horizontal="center" vertical="center" textRotation="90" wrapText="1"/>
    </xf>
    <xf numFmtId="0" fontId="2" fillId="33" borderId="25" xfId="0" applyFont="1" applyFill="1" applyBorder="1" applyAlignment="1">
      <alignment horizontal="center" vertical="center" textRotation="90" wrapText="1"/>
    </xf>
    <xf numFmtId="0" fontId="1" fillId="33" borderId="67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right" vertical="center"/>
    </xf>
    <xf numFmtId="0" fontId="1" fillId="34" borderId="6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">
    <dxf>
      <font>
        <b/>
        <i val="0"/>
      </font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je%20dokumenty\Programy\Word\JUREK\klasyfikacja\Klasyfikacja%202013_2014\klasyfikacja2013\Gimnazjum\Klasyfikacja\2005-2006\klasyfikacjaSP1_2005-2006%20(version%2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"/>
      <sheetName val="1b"/>
      <sheetName val="1c"/>
      <sheetName val="1d"/>
      <sheetName val="2a"/>
      <sheetName val="2b"/>
      <sheetName val="2c"/>
      <sheetName val="2d"/>
      <sheetName val="3a"/>
      <sheetName val="3b"/>
      <sheetName val="3c"/>
      <sheetName val="3d"/>
      <sheetName val="4a"/>
      <sheetName val="4b"/>
      <sheetName val="4c"/>
      <sheetName val="4d"/>
      <sheetName val="4e"/>
      <sheetName val="5a"/>
      <sheetName val="5b"/>
      <sheetName val="5c"/>
      <sheetName val="5d"/>
      <sheetName val="5e"/>
      <sheetName val="6a"/>
      <sheetName val="6b"/>
      <sheetName val="6c"/>
      <sheetName val="6d"/>
      <sheetName val="6e"/>
      <sheetName val="Ark"/>
      <sheetName val="kl"/>
      <sheetName val="par"/>
      <sheetName val="Podsum"/>
      <sheetName val="Poniżej 25"/>
      <sheetName val="niekl"/>
      <sheetName val="ndst"/>
      <sheetName val="Zach nieodp"/>
      <sheetName val="L_grat"/>
      <sheetName val="ksiega"/>
      <sheetName val="L_podz"/>
      <sheetName val="Nagr_ks"/>
      <sheetName val="I-strona"/>
    </sheetNames>
    <sheetDataSet>
      <sheetData sheetId="29">
        <row r="1">
          <cell r="B1">
            <v>4.75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PageLayoutView="0" workbookViewId="0" topLeftCell="A1">
      <selection activeCell="AO43" sqref="AO43"/>
    </sheetView>
  </sheetViews>
  <sheetFormatPr defaultColWidth="9.140625" defaultRowHeight="12.75"/>
  <cols>
    <col min="1" max="1" width="4.421875" style="99" customWidth="1"/>
    <col min="2" max="2" width="22.7109375" style="0" customWidth="1"/>
    <col min="3" max="3" width="5.00390625" style="0" hidden="1" customWidth="1"/>
    <col min="4" max="14" width="3.57421875" style="0" hidden="1" customWidth="1"/>
    <col min="15" max="15" width="3.28125" style="0" bestFit="1" customWidth="1"/>
    <col min="16" max="16" width="3.57421875" style="0" hidden="1" customWidth="1"/>
    <col min="17" max="17" width="5.7109375" style="0" customWidth="1"/>
    <col min="18" max="25" width="3.7109375" style="0" customWidth="1"/>
    <col min="26" max="29" width="5.7109375" style="0" customWidth="1"/>
    <col min="30" max="30" width="4.7109375" style="0" customWidth="1"/>
    <col min="31" max="36" width="4.7109375" style="0" hidden="1" customWidth="1"/>
    <col min="37" max="37" width="4.7109375" style="0" customWidth="1"/>
  </cols>
  <sheetData>
    <row r="1" spans="1:36" ht="24.75" customHeight="1" thickBot="1">
      <c r="A1" s="181" t="s">
        <v>42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 t="s">
        <v>0</v>
      </c>
      <c r="S1" s="182"/>
      <c r="T1" s="182"/>
      <c r="U1" s="182"/>
      <c r="V1" s="182"/>
      <c r="W1" s="182"/>
      <c r="X1" s="182"/>
      <c r="Y1" s="182"/>
      <c r="Z1" s="183"/>
      <c r="AA1" s="183"/>
      <c r="AB1" s="183"/>
      <c r="AC1" s="183"/>
      <c r="AE1" s="178" t="s">
        <v>1</v>
      </c>
      <c r="AF1" s="178" t="s">
        <v>2</v>
      </c>
      <c r="AG1" s="167" t="s">
        <v>3</v>
      </c>
      <c r="AH1" s="167" t="s">
        <v>4</v>
      </c>
      <c r="AI1" s="167" t="s">
        <v>5</v>
      </c>
      <c r="AJ1" s="167" t="s">
        <v>6</v>
      </c>
    </row>
    <row r="2" spans="1:36" ht="27" customHeight="1" thickBot="1">
      <c r="A2" s="170" t="s">
        <v>7</v>
      </c>
      <c r="B2" s="172" t="s">
        <v>8</v>
      </c>
      <c r="C2" s="174"/>
      <c r="D2" s="174"/>
      <c r="E2" s="176"/>
      <c r="F2" s="174"/>
      <c r="G2" s="174"/>
      <c r="H2" s="174"/>
      <c r="I2" s="174"/>
      <c r="J2" s="174"/>
      <c r="K2" s="174"/>
      <c r="L2" s="174"/>
      <c r="M2" s="174"/>
      <c r="N2" s="174"/>
      <c r="O2" s="174" t="s">
        <v>9</v>
      </c>
      <c r="P2" s="157"/>
      <c r="Q2" s="159" t="s">
        <v>10</v>
      </c>
      <c r="R2" s="161" t="s">
        <v>11</v>
      </c>
      <c r="S2" s="162"/>
      <c r="T2" s="162"/>
      <c r="U2" s="162"/>
      <c r="V2" s="162"/>
      <c r="W2" s="162"/>
      <c r="X2" s="162"/>
      <c r="Y2" s="163"/>
      <c r="Z2" s="164" t="s">
        <v>12</v>
      </c>
      <c r="AA2" s="165"/>
      <c r="AB2" s="165"/>
      <c r="AC2" s="166"/>
      <c r="AE2" s="179"/>
      <c r="AF2" s="179"/>
      <c r="AG2" s="168"/>
      <c r="AH2" s="168"/>
      <c r="AI2" s="168"/>
      <c r="AJ2" s="168"/>
    </row>
    <row r="3" spans="1:36" ht="34.5" customHeight="1" thickBot="1">
      <c r="A3" s="171"/>
      <c r="B3" s="173"/>
      <c r="C3" s="175"/>
      <c r="D3" s="175"/>
      <c r="E3" s="177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58"/>
      <c r="Q3" s="160"/>
      <c r="R3" s="1" t="s">
        <v>13</v>
      </c>
      <c r="S3" s="2" t="s">
        <v>14</v>
      </c>
      <c r="T3" s="2" t="s">
        <v>15</v>
      </c>
      <c r="U3" s="2" t="s">
        <v>16</v>
      </c>
      <c r="V3" s="2" t="s">
        <v>17</v>
      </c>
      <c r="W3" s="3" t="s">
        <v>18</v>
      </c>
      <c r="X3" s="4" t="s">
        <v>19</v>
      </c>
      <c r="Y3" s="5" t="s">
        <v>20</v>
      </c>
      <c r="Z3" s="6" t="s">
        <v>21</v>
      </c>
      <c r="AA3" s="7" t="s">
        <v>22</v>
      </c>
      <c r="AB3" s="7" t="s">
        <v>23</v>
      </c>
      <c r="AC3" s="8" t="s">
        <v>24</v>
      </c>
      <c r="AE3" s="180"/>
      <c r="AF3" s="180"/>
      <c r="AG3" s="169"/>
      <c r="AH3" s="169"/>
      <c r="AI3" s="169"/>
      <c r="AJ3" s="169"/>
    </row>
    <row r="4" spans="1:36" ht="13.5" thickBot="1">
      <c r="A4" s="9">
        <v>1</v>
      </c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2"/>
      <c r="Q4" s="14">
        <f>IF(SUM(D4:O4)=0,"",AVERAGE(D4:O4))</f>
      </c>
      <c r="R4" s="15">
        <f aca="true" t="shared" si="0" ref="R4:R38">COUNTIF(D4:P4,6)</f>
        <v>0</v>
      </c>
      <c r="S4" s="16">
        <f aca="true" t="shared" si="1" ref="S4:S38">COUNTIF(D4:P4,5)</f>
        <v>0</v>
      </c>
      <c r="T4" s="16">
        <f aca="true" t="shared" si="2" ref="T4:T38">COUNTIF(D4:P4,4)</f>
        <v>0</v>
      </c>
      <c r="U4" s="16">
        <f aca="true" t="shared" si="3" ref="U4:U38">COUNTIF(D4:P4,3)</f>
        <v>0</v>
      </c>
      <c r="V4" s="16">
        <f aca="true" t="shared" si="4" ref="V4:V38">COUNTIF(D4:P4,2)</f>
        <v>0</v>
      </c>
      <c r="W4" s="17">
        <f aca="true" t="shared" si="5" ref="W4:W38">COUNTIF(D4:P4,1)</f>
        <v>0</v>
      </c>
      <c r="X4" s="16">
        <f aca="true" t="shared" si="6" ref="X4:X38">COUNTIF(D4:P4,"N")</f>
        <v>0</v>
      </c>
      <c r="Y4" s="17">
        <f aca="true" t="shared" si="7" ref="Y4:Y38">COUNTIF(D4:P4,"Z")</f>
        <v>0</v>
      </c>
      <c r="Z4" s="18"/>
      <c r="AA4" s="19"/>
      <c r="AB4" s="20"/>
      <c r="AC4" s="21"/>
      <c r="AE4" s="22">
        <f>IF(X4&gt;0,1,0)</f>
        <v>0</v>
      </c>
      <c r="AF4" s="22">
        <f>IF(AND(U4=0,V4=0,W4=0,X4=0,OR(R4&gt;0,S4&gt;0,T4&gt;0)),1,0)</f>
        <v>0</v>
      </c>
      <c r="AG4" s="22">
        <f>IF(Q4&lt;&gt;"",IF(W4=0,IF(X4=0,1,0),0),0)</f>
        <v>0</v>
      </c>
      <c r="AH4" s="22">
        <f>IF(Q4&gt;='[1]par'!$B$1,IF(Q4="",0,1),0)</f>
        <v>0</v>
      </c>
      <c r="AI4" s="22">
        <f>IF(X4=0,IF(W4=0,0,IF(W4&lt;3,1,0)),0)</f>
        <v>0</v>
      </c>
      <c r="AJ4" s="22">
        <f>IF(X4=0,IF(W4&gt;2,1,0),0)</f>
        <v>0</v>
      </c>
    </row>
    <row r="5" spans="1:36" ht="13.5" thickBot="1">
      <c r="A5" s="23">
        <f>1+A4</f>
        <v>2</v>
      </c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  <c r="P5" s="26"/>
      <c r="Q5" s="14">
        <f aca="true" t="shared" si="8" ref="Q5:Q38">IF(SUM(D5:O5)=0,"",AVERAGE(D5:O5))</f>
      </c>
      <c r="R5" s="28">
        <f t="shared" si="0"/>
        <v>0</v>
      </c>
      <c r="S5" s="29">
        <f t="shared" si="1"/>
        <v>0</v>
      </c>
      <c r="T5" s="29">
        <f t="shared" si="2"/>
        <v>0</v>
      </c>
      <c r="U5" s="29">
        <f t="shared" si="3"/>
        <v>0</v>
      </c>
      <c r="V5" s="29">
        <f t="shared" si="4"/>
        <v>0</v>
      </c>
      <c r="W5" s="30">
        <f t="shared" si="5"/>
        <v>0</v>
      </c>
      <c r="X5" s="31">
        <f t="shared" si="6"/>
        <v>0</v>
      </c>
      <c r="Y5" s="32">
        <f t="shared" si="7"/>
        <v>0</v>
      </c>
      <c r="Z5" s="33"/>
      <c r="AA5" s="34"/>
      <c r="AB5" s="35"/>
      <c r="AC5" s="36"/>
      <c r="AE5" s="22">
        <f aca="true" t="shared" si="9" ref="AE5:AE38">IF(X5&gt;0,1,0)</f>
        <v>0</v>
      </c>
      <c r="AF5" s="22">
        <f aca="true" t="shared" si="10" ref="AF5:AF38">IF(AND(U5=0,V5=0,W5=0,X5=0,OR(R5&gt;0,S5&gt;0,T5&gt;0)),1,0)</f>
        <v>0</v>
      </c>
      <c r="AG5" s="22">
        <f aca="true" t="shared" si="11" ref="AG5:AG38">IF(Q5&lt;&gt;"",IF(W5=0,IF(X5=0,1,0),0),0)</f>
        <v>0</v>
      </c>
      <c r="AH5" s="22">
        <f>IF(Q5&gt;='[1]par'!$B$1,IF(Q5="",0,1),0)</f>
        <v>0</v>
      </c>
      <c r="AI5" s="22">
        <f aca="true" t="shared" si="12" ref="AI5:AI38">IF(X5=0,IF(W5=0,0,IF(W5&lt;3,1,0)),0)</f>
        <v>0</v>
      </c>
      <c r="AJ5" s="22">
        <f aca="true" t="shared" si="13" ref="AJ5:AJ38">IF(X5=0,IF(W5&gt;2,1,0),0)</f>
        <v>0</v>
      </c>
    </row>
    <row r="6" spans="1:36" ht="13.5" thickBot="1">
      <c r="A6" s="23">
        <f aca="true" t="shared" si="14" ref="A6:A38">1+A5</f>
        <v>3</v>
      </c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26"/>
      <c r="Q6" s="14">
        <f t="shared" si="8"/>
      </c>
      <c r="R6" s="28">
        <f t="shared" si="0"/>
        <v>0</v>
      </c>
      <c r="S6" s="29">
        <f t="shared" si="1"/>
        <v>0</v>
      </c>
      <c r="T6" s="29">
        <f t="shared" si="2"/>
        <v>0</v>
      </c>
      <c r="U6" s="29">
        <f t="shared" si="3"/>
        <v>0</v>
      </c>
      <c r="V6" s="29">
        <f t="shared" si="4"/>
        <v>0</v>
      </c>
      <c r="W6" s="30">
        <f t="shared" si="5"/>
        <v>0</v>
      </c>
      <c r="X6" s="31">
        <f t="shared" si="6"/>
        <v>0</v>
      </c>
      <c r="Y6" s="32">
        <f t="shared" si="7"/>
        <v>0</v>
      </c>
      <c r="Z6" s="33"/>
      <c r="AA6" s="37"/>
      <c r="AB6" s="35"/>
      <c r="AC6" s="36"/>
      <c r="AE6" s="22">
        <f t="shared" si="9"/>
        <v>0</v>
      </c>
      <c r="AF6" s="22">
        <f t="shared" si="10"/>
        <v>0</v>
      </c>
      <c r="AG6" s="22">
        <f t="shared" si="11"/>
        <v>0</v>
      </c>
      <c r="AH6" s="22">
        <f>IF(Q6&gt;='[1]par'!$B$1,IF(Q6="",0,1),0)</f>
        <v>0</v>
      </c>
      <c r="AI6" s="22">
        <f t="shared" si="12"/>
        <v>0</v>
      </c>
      <c r="AJ6" s="22">
        <f t="shared" si="13"/>
        <v>0</v>
      </c>
    </row>
    <row r="7" spans="1:36" ht="13.5" thickBot="1">
      <c r="A7" s="23">
        <f t="shared" si="14"/>
        <v>4</v>
      </c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6"/>
      <c r="Q7" s="14">
        <f t="shared" si="8"/>
      </c>
      <c r="R7" s="28">
        <f t="shared" si="0"/>
        <v>0</v>
      </c>
      <c r="S7" s="29">
        <f t="shared" si="1"/>
        <v>0</v>
      </c>
      <c r="T7" s="29">
        <f t="shared" si="2"/>
        <v>0</v>
      </c>
      <c r="U7" s="29">
        <f t="shared" si="3"/>
        <v>0</v>
      </c>
      <c r="V7" s="29">
        <f t="shared" si="4"/>
        <v>0</v>
      </c>
      <c r="W7" s="30">
        <f t="shared" si="5"/>
        <v>0</v>
      </c>
      <c r="X7" s="31">
        <f t="shared" si="6"/>
        <v>0</v>
      </c>
      <c r="Y7" s="32">
        <f t="shared" si="7"/>
        <v>0</v>
      </c>
      <c r="Z7" s="33"/>
      <c r="AA7" s="37"/>
      <c r="AB7" s="35"/>
      <c r="AC7" s="36"/>
      <c r="AE7" s="22">
        <f t="shared" si="9"/>
        <v>0</v>
      </c>
      <c r="AF7" s="22">
        <f t="shared" si="10"/>
        <v>0</v>
      </c>
      <c r="AG7" s="22">
        <f t="shared" si="11"/>
        <v>0</v>
      </c>
      <c r="AH7" s="22">
        <f>IF(Q7&gt;='[1]par'!$B$1,IF(Q7="",0,1),0)</f>
        <v>0</v>
      </c>
      <c r="AI7" s="22">
        <f t="shared" si="12"/>
        <v>0</v>
      </c>
      <c r="AJ7" s="22">
        <f t="shared" si="13"/>
        <v>0</v>
      </c>
    </row>
    <row r="8" spans="1:36" ht="13.5" thickBot="1">
      <c r="A8" s="23">
        <f t="shared" si="14"/>
        <v>5</v>
      </c>
      <c r="B8" s="24"/>
      <c r="C8" s="25"/>
      <c r="D8" s="26"/>
      <c r="E8" s="26"/>
      <c r="F8" s="38"/>
      <c r="G8" s="26"/>
      <c r="H8" s="26"/>
      <c r="I8" s="26"/>
      <c r="J8" s="26"/>
      <c r="K8" s="26"/>
      <c r="L8" s="26"/>
      <c r="M8" s="26"/>
      <c r="N8" s="26"/>
      <c r="O8" s="27"/>
      <c r="P8" s="26"/>
      <c r="Q8" s="14">
        <f t="shared" si="8"/>
      </c>
      <c r="R8" s="28">
        <f t="shared" si="0"/>
        <v>0</v>
      </c>
      <c r="S8" s="29">
        <f t="shared" si="1"/>
        <v>0</v>
      </c>
      <c r="T8" s="29">
        <f t="shared" si="2"/>
        <v>0</v>
      </c>
      <c r="U8" s="29">
        <f t="shared" si="3"/>
        <v>0</v>
      </c>
      <c r="V8" s="29">
        <f t="shared" si="4"/>
        <v>0</v>
      </c>
      <c r="W8" s="30">
        <f t="shared" si="5"/>
        <v>0</v>
      </c>
      <c r="X8" s="31">
        <f t="shared" si="6"/>
        <v>0</v>
      </c>
      <c r="Y8" s="32">
        <f t="shared" si="7"/>
        <v>0</v>
      </c>
      <c r="Z8" s="33"/>
      <c r="AA8" s="37"/>
      <c r="AB8" s="35"/>
      <c r="AC8" s="36"/>
      <c r="AE8" s="22">
        <f t="shared" si="9"/>
        <v>0</v>
      </c>
      <c r="AF8" s="22">
        <f t="shared" si="10"/>
        <v>0</v>
      </c>
      <c r="AG8" s="22">
        <f t="shared" si="11"/>
        <v>0</v>
      </c>
      <c r="AH8" s="22">
        <f>IF(Q8&gt;='[1]par'!$B$1,IF(Q8="",0,1),0)</f>
        <v>0</v>
      </c>
      <c r="AI8" s="22">
        <f t="shared" si="12"/>
        <v>0</v>
      </c>
      <c r="AJ8" s="22">
        <f t="shared" si="13"/>
        <v>0</v>
      </c>
    </row>
    <row r="9" spans="1:36" ht="13.5" thickBot="1">
      <c r="A9" s="23">
        <f t="shared" si="14"/>
        <v>6</v>
      </c>
      <c r="B9" s="24"/>
      <c r="C9" s="25"/>
      <c r="D9" s="26"/>
      <c r="E9" s="26"/>
      <c r="F9" s="39"/>
      <c r="G9" s="26"/>
      <c r="H9" s="26"/>
      <c r="I9" s="26"/>
      <c r="J9" s="26"/>
      <c r="K9" s="26"/>
      <c r="L9" s="26"/>
      <c r="M9" s="26"/>
      <c r="N9" s="26"/>
      <c r="O9" s="27"/>
      <c r="P9" s="26"/>
      <c r="Q9" s="14">
        <f t="shared" si="8"/>
      </c>
      <c r="R9" s="28">
        <f t="shared" si="0"/>
        <v>0</v>
      </c>
      <c r="S9" s="29">
        <f t="shared" si="1"/>
        <v>0</v>
      </c>
      <c r="T9" s="29">
        <f t="shared" si="2"/>
        <v>0</v>
      </c>
      <c r="U9" s="29">
        <f t="shared" si="3"/>
        <v>0</v>
      </c>
      <c r="V9" s="29">
        <f t="shared" si="4"/>
        <v>0</v>
      </c>
      <c r="W9" s="30">
        <f t="shared" si="5"/>
        <v>0</v>
      </c>
      <c r="X9" s="31">
        <f t="shared" si="6"/>
        <v>0</v>
      </c>
      <c r="Y9" s="32">
        <f t="shared" si="7"/>
        <v>0</v>
      </c>
      <c r="Z9" s="33"/>
      <c r="AA9" s="37"/>
      <c r="AB9" s="35"/>
      <c r="AC9" s="36"/>
      <c r="AE9" s="22">
        <f t="shared" si="9"/>
        <v>0</v>
      </c>
      <c r="AF9" s="22">
        <f t="shared" si="10"/>
        <v>0</v>
      </c>
      <c r="AG9" s="22">
        <f t="shared" si="11"/>
        <v>0</v>
      </c>
      <c r="AH9" s="22">
        <f>IF(Q9&gt;='[1]par'!$B$1,IF(Q9="",0,1),0)</f>
        <v>0</v>
      </c>
      <c r="AI9" s="22">
        <f t="shared" si="12"/>
        <v>0</v>
      </c>
      <c r="AJ9" s="22">
        <f t="shared" si="13"/>
        <v>0</v>
      </c>
    </row>
    <row r="10" spans="1:36" ht="13.5" thickBot="1">
      <c r="A10" s="23">
        <f t="shared" si="14"/>
        <v>7</v>
      </c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6"/>
      <c r="Q10" s="14">
        <f t="shared" si="8"/>
      </c>
      <c r="R10" s="28">
        <f t="shared" si="0"/>
        <v>0</v>
      </c>
      <c r="S10" s="29">
        <f t="shared" si="1"/>
        <v>0</v>
      </c>
      <c r="T10" s="29">
        <f t="shared" si="2"/>
        <v>0</v>
      </c>
      <c r="U10" s="29">
        <f t="shared" si="3"/>
        <v>0</v>
      </c>
      <c r="V10" s="29">
        <f t="shared" si="4"/>
        <v>0</v>
      </c>
      <c r="W10" s="30">
        <f t="shared" si="5"/>
        <v>0</v>
      </c>
      <c r="X10" s="31">
        <f t="shared" si="6"/>
        <v>0</v>
      </c>
      <c r="Y10" s="32">
        <f t="shared" si="7"/>
        <v>0</v>
      </c>
      <c r="Z10" s="33"/>
      <c r="AA10" s="37"/>
      <c r="AB10" s="35"/>
      <c r="AC10" s="36"/>
      <c r="AE10" s="22">
        <f t="shared" si="9"/>
        <v>0</v>
      </c>
      <c r="AF10" s="22">
        <f t="shared" si="10"/>
        <v>0</v>
      </c>
      <c r="AG10" s="22">
        <f t="shared" si="11"/>
        <v>0</v>
      </c>
      <c r="AH10" s="22">
        <f>IF(Q10&gt;='[1]par'!$B$1,IF(Q10="",0,1),0)</f>
        <v>0</v>
      </c>
      <c r="AI10" s="22">
        <f t="shared" si="12"/>
        <v>0</v>
      </c>
      <c r="AJ10" s="22">
        <f t="shared" si="13"/>
        <v>0</v>
      </c>
    </row>
    <row r="11" spans="1:36" ht="13.5" thickBot="1">
      <c r="A11" s="23">
        <f t="shared" si="14"/>
        <v>8</v>
      </c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26"/>
      <c r="Q11" s="14">
        <f t="shared" si="8"/>
      </c>
      <c r="R11" s="28">
        <f t="shared" si="0"/>
        <v>0</v>
      </c>
      <c r="S11" s="29">
        <f t="shared" si="1"/>
        <v>0</v>
      </c>
      <c r="T11" s="29">
        <f t="shared" si="2"/>
        <v>0</v>
      </c>
      <c r="U11" s="29">
        <f t="shared" si="3"/>
        <v>0</v>
      </c>
      <c r="V11" s="29">
        <f t="shared" si="4"/>
        <v>0</v>
      </c>
      <c r="W11" s="30">
        <f t="shared" si="5"/>
        <v>0</v>
      </c>
      <c r="X11" s="31">
        <f t="shared" si="6"/>
        <v>0</v>
      </c>
      <c r="Y11" s="32">
        <f t="shared" si="7"/>
        <v>0</v>
      </c>
      <c r="Z11" s="33"/>
      <c r="AA11" s="37"/>
      <c r="AB11" s="35"/>
      <c r="AC11" s="36"/>
      <c r="AE11" s="22">
        <f t="shared" si="9"/>
        <v>0</v>
      </c>
      <c r="AF11" s="22">
        <f t="shared" si="10"/>
        <v>0</v>
      </c>
      <c r="AG11" s="22">
        <f t="shared" si="11"/>
        <v>0</v>
      </c>
      <c r="AH11" s="22">
        <f>IF(Q11&gt;='[1]par'!$B$1,IF(Q11="",0,1),0)</f>
        <v>0</v>
      </c>
      <c r="AI11" s="22">
        <f t="shared" si="12"/>
        <v>0</v>
      </c>
      <c r="AJ11" s="22">
        <f t="shared" si="13"/>
        <v>0</v>
      </c>
    </row>
    <row r="12" spans="1:36" ht="13.5" thickBot="1">
      <c r="A12" s="23">
        <f t="shared" si="14"/>
        <v>9</v>
      </c>
      <c r="B12" s="24"/>
      <c r="C12" s="25"/>
      <c r="D12" s="26"/>
      <c r="E12" s="40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26"/>
      <c r="Q12" s="14">
        <f t="shared" si="8"/>
      </c>
      <c r="R12" s="28">
        <f t="shared" si="0"/>
        <v>0</v>
      </c>
      <c r="S12" s="29">
        <f t="shared" si="1"/>
        <v>0</v>
      </c>
      <c r="T12" s="29">
        <f t="shared" si="2"/>
        <v>0</v>
      </c>
      <c r="U12" s="29">
        <f t="shared" si="3"/>
        <v>0</v>
      </c>
      <c r="V12" s="29">
        <f t="shared" si="4"/>
        <v>0</v>
      </c>
      <c r="W12" s="30">
        <f t="shared" si="5"/>
        <v>0</v>
      </c>
      <c r="X12" s="31">
        <f t="shared" si="6"/>
        <v>0</v>
      </c>
      <c r="Y12" s="32">
        <f t="shared" si="7"/>
        <v>0</v>
      </c>
      <c r="Z12" s="33"/>
      <c r="AA12" s="37"/>
      <c r="AB12" s="35"/>
      <c r="AC12" s="36"/>
      <c r="AE12" s="22">
        <f t="shared" si="9"/>
        <v>0</v>
      </c>
      <c r="AF12" s="22">
        <f t="shared" si="10"/>
        <v>0</v>
      </c>
      <c r="AG12" s="22">
        <f t="shared" si="11"/>
        <v>0</v>
      </c>
      <c r="AH12" s="22">
        <f>IF(Q12&gt;='[1]par'!$B$1,IF(Q12="",0,1),0)</f>
        <v>0</v>
      </c>
      <c r="AI12" s="22">
        <f t="shared" si="12"/>
        <v>0</v>
      </c>
      <c r="AJ12" s="22">
        <f t="shared" si="13"/>
        <v>0</v>
      </c>
    </row>
    <row r="13" spans="1:36" ht="13.5" thickBot="1">
      <c r="A13" s="41">
        <f t="shared" si="14"/>
        <v>10</v>
      </c>
      <c r="B13" s="42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44"/>
      <c r="Q13" s="14">
        <f t="shared" si="8"/>
      </c>
      <c r="R13" s="46">
        <f t="shared" si="0"/>
        <v>0</v>
      </c>
      <c r="S13" s="47">
        <f t="shared" si="1"/>
        <v>0</v>
      </c>
      <c r="T13" s="47">
        <f t="shared" si="2"/>
        <v>0</v>
      </c>
      <c r="U13" s="47">
        <f t="shared" si="3"/>
        <v>0</v>
      </c>
      <c r="V13" s="47">
        <f t="shared" si="4"/>
        <v>0</v>
      </c>
      <c r="W13" s="48">
        <f t="shared" si="5"/>
        <v>0</v>
      </c>
      <c r="X13" s="49">
        <f t="shared" si="6"/>
        <v>0</v>
      </c>
      <c r="Y13" s="50">
        <f t="shared" si="7"/>
        <v>0</v>
      </c>
      <c r="Z13" s="51"/>
      <c r="AA13" s="52"/>
      <c r="AB13" s="53"/>
      <c r="AC13" s="54"/>
      <c r="AE13" s="22">
        <f t="shared" si="9"/>
        <v>0</v>
      </c>
      <c r="AF13" s="22">
        <f t="shared" si="10"/>
        <v>0</v>
      </c>
      <c r="AG13" s="22">
        <f t="shared" si="11"/>
        <v>0</v>
      </c>
      <c r="AH13" s="22">
        <f>IF(Q13&gt;='[1]par'!$B$1,IF(Q13="",0,1),0)</f>
        <v>0</v>
      </c>
      <c r="AI13" s="22">
        <f t="shared" si="12"/>
        <v>0</v>
      </c>
      <c r="AJ13" s="22">
        <f t="shared" si="13"/>
        <v>0</v>
      </c>
    </row>
    <row r="14" spans="1:36" ht="13.5" thickBot="1">
      <c r="A14" s="9">
        <f t="shared" si="14"/>
        <v>11</v>
      </c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2"/>
      <c r="Q14" s="14">
        <f t="shared" si="8"/>
      </c>
      <c r="R14" s="15">
        <f t="shared" si="0"/>
        <v>0</v>
      </c>
      <c r="S14" s="16">
        <f t="shared" si="1"/>
        <v>0</v>
      </c>
      <c r="T14" s="16">
        <f t="shared" si="2"/>
        <v>0</v>
      </c>
      <c r="U14" s="16">
        <f t="shared" si="3"/>
        <v>0</v>
      </c>
      <c r="V14" s="16">
        <f t="shared" si="4"/>
        <v>0</v>
      </c>
      <c r="W14" s="17">
        <f t="shared" si="5"/>
        <v>0</v>
      </c>
      <c r="X14" s="16">
        <f t="shared" si="6"/>
        <v>0</v>
      </c>
      <c r="Y14" s="17">
        <f t="shared" si="7"/>
        <v>0</v>
      </c>
      <c r="Z14" s="18"/>
      <c r="AA14" s="19"/>
      <c r="AB14" s="20"/>
      <c r="AC14" s="21"/>
      <c r="AE14" s="22">
        <f t="shared" si="9"/>
        <v>0</v>
      </c>
      <c r="AF14" s="22">
        <f t="shared" si="10"/>
        <v>0</v>
      </c>
      <c r="AG14" s="22">
        <f t="shared" si="11"/>
        <v>0</v>
      </c>
      <c r="AH14" s="22">
        <f>IF(Q14&gt;='[1]par'!$B$1,IF(Q14="",0,1),0)</f>
        <v>0</v>
      </c>
      <c r="AI14" s="22">
        <f t="shared" si="12"/>
        <v>0</v>
      </c>
      <c r="AJ14" s="22">
        <f t="shared" si="13"/>
        <v>0</v>
      </c>
    </row>
    <row r="15" spans="1:36" ht="13.5" thickBot="1">
      <c r="A15" s="23">
        <f t="shared" si="14"/>
        <v>12</v>
      </c>
      <c r="B15" s="24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26"/>
      <c r="Q15" s="14">
        <f t="shared" si="8"/>
      </c>
      <c r="R15" s="28">
        <f t="shared" si="0"/>
        <v>0</v>
      </c>
      <c r="S15" s="29">
        <f t="shared" si="1"/>
        <v>0</v>
      </c>
      <c r="T15" s="29">
        <f t="shared" si="2"/>
        <v>0</v>
      </c>
      <c r="U15" s="29">
        <f t="shared" si="3"/>
        <v>0</v>
      </c>
      <c r="V15" s="29">
        <f t="shared" si="4"/>
        <v>0</v>
      </c>
      <c r="W15" s="30">
        <f t="shared" si="5"/>
        <v>0</v>
      </c>
      <c r="X15" s="31">
        <f t="shared" si="6"/>
        <v>0</v>
      </c>
      <c r="Y15" s="32">
        <f t="shared" si="7"/>
        <v>0</v>
      </c>
      <c r="Z15" s="33"/>
      <c r="AA15" s="37"/>
      <c r="AB15" s="35"/>
      <c r="AC15" s="36"/>
      <c r="AE15" s="22">
        <f t="shared" si="9"/>
        <v>0</v>
      </c>
      <c r="AF15" s="22">
        <f t="shared" si="10"/>
        <v>0</v>
      </c>
      <c r="AG15" s="22">
        <f t="shared" si="11"/>
        <v>0</v>
      </c>
      <c r="AH15" s="22">
        <f>IF(Q15&gt;='[1]par'!$B$1,IF(Q15="",0,1),0)</f>
        <v>0</v>
      </c>
      <c r="AI15" s="22">
        <f t="shared" si="12"/>
        <v>0</v>
      </c>
      <c r="AJ15" s="22">
        <f t="shared" si="13"/>
        <v>0</v>
      </c>
    </row>
    <row r="16" spans="1:36" ht="13.5" thickBot="1">
      <c r="A16" s="23">
        <f t="shared" si="14"/>
        <v>13</v>
      </c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6"/>
      <c r="Q16" s="14">
        <f t="shared" si="8"/>
      </c>
      <c r="R16" s="28">
        <f t="shared" si="0"/>
        <v>0</v>
      </c>
      <c r="S16" s="29">
        <f t="shared" si="1"/>
        <v>0</v>
      </c>
      <c r="T16" s="29">
        <f t="shared" si="2"/>
        <v>0</v>
      </c>
      <c r="U16" s="29">
        <f t="shared" si="3"/>
        <v>0</v>
      </c>
      <c r="V16" s="29">
        <f t="shared" si="4"/>
        <v>0</v>
      </c>
      <c r="W16" s="30">
        <f t="shared" si="5"/>
        <v>0</v>
      </c>
      <c r="X16" s="31">
        <f t="shared" si="6"/>
        <v>0</v>
      </c>
      <c r="Y16" s="32">
        <f t="shared" si="7"/>
        <v>0</v>
      </c>
      <c r="Z16" s="33"/>
      <c r="AA16" s="37"/>
      <c r="AB16" s="35"/>
      <c r="AC16" s="36"/>
      <c r="AE16" s="22">
        <f t="shared" si="9"/>
        <v>0</v>
      </c>
      <c r="AF16" s="22">
        <f t="shared" si="10"/>
        <v>0</v>
      </c>
      <c r="AG16" s="22">
        <f t="shared" si="11"/>
        <v>0</v>
      </c>
      <c r="AH16" s="22">
        <f>IF(Q16&gt;='[1]par'!$B$1,IF(Q16="",0,1),0)</f>
        <v>0</v>
      </c>
      <c r="AI16" s="22">
        <f t="shared" si="12"/>
        <v>0</v>
      </c>
      <c r="AJ16" s="22">
        <f t="shared" si="13"/>
        <v>0</v>
      </c>
    </row>
    <row r="17" spans="1:36" ht="13.5" thickBot="1">
      <c r="A17" s="23">
        <f t="shared" si="14"/>
        <v>14</v>
      </c>
      <c r="B17" s="24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6"/>
      <c r="Q17" s="14">
        <f t="shared" si="8"/>
      </c>
      <c r="R17" s="28">
        <f t="shared" si="0"/>
        <v>0</v>
      </c>
      <c r="S17" s="29">
        <f t="shared" si="1"/>
        <v>0</v>
      </c>
      <c r="T17" s="29">
        <f t="shared" si="2"/>
        <v>0</v>
      </c>
      <c r="U17" s="29">
        <f t="shared" si="3"/>
        <v>0</v>
      </c>
      <c r="V17" s="29">
        <f t="shared" si="4"/>
        <v>0</v>
      </c>
      <c r="W17" s="30">
        <f t="shared" si="5"/>
        <v>0</v>
      </c>
      <c r="X17" s="31">
        <f t="shared" si="6"/>
        <v>0</v>
      </c>
      <c r="Y17" s="32">
        <f t="shared" si="7"/>
        <v>0</v>
      </c>
      <c r="Z17" s="33"/>
      <c r="AA17" s="37"/>
      <c r="AB17" s="35"/>
      <c r="AC17" s="36"/>
      <c r="AE17" s="22">
        <f t="shared" si="9"/>
        <v>0</v>
      </c>
      <c r="AF17" s="22">
        <f t="shared" si="10"/>
        <v>0</v>
      </c>
      <c r="AG17" s="22">
        <f t="shared" si="11"/>
        <v>0</v>
      </c>
      <c r="AH17" s="22">
        <f>IF(Q17&gt;='[1]par'!$B$1,IF(Q17="",0,1),0)</f>
        <v>0</v>
      </c>
      <c r="AI17" s="22">
        <f t="shared" si="12"/>
        <v>0</v>
      </c>
      <c r="AJ17" s="22">
        <f t="shared" si="13"/>
        <v>0</v>
      </c>
    </row>
    <row r="18" spans="1:36" ht="13.5" thickBot="1">
      <c r="A18" s="23">
        <f t="shared" si="14"/>
        <v>15</v>
      </c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6"/>
      <c r="Q18" s="14">
        <f t="shared" si="8"/>
      </c>
      <c r="R18" s="28">
        <f t="shared" si="0"/>
        <v>0</v>
      </c>
      <c r="S18" s="29">
        <f t="shared" si="1"/>
        <v>0</v>
      </c>
      <c r="T18" s="29">
        <f t="shared" si="2"/>
        <v>0</v>
      </c>
      <c r="U18" s="29">
        <f t="shared" si="3"/>
        <v>0</v>
      </c>
      <c r="V18" s="29">
        <f t="shared" si="4"/>
        <v>0</v>
      </c>
      <c r="W18" s="30">
        <f t="shared" si="5"/>
        <v>0</v>
      </c>
      <c r="X18" s="31">
        <f t="shared" si="6"/>
        <v>0</v>
      </c>
      <c r="Y18" s="32">
        <f t="shared" si="7"/>
        <v>0</v>
      </c>
      <c r="Z18" s="33"/>
      <c r="AA18" s="37"/>
      <c r="AB18" s="35"/>
      <c r="AC18" s="36"/>
      <c r="AE18" s="22">
        <f t="shared" si="9"/>
        <v>0</v>
      </c>
      <c r="AF18" s="22">
        <f t="shared" si="10"/>
        <v>0</v>
      </c>
      <c r="AG18" s="22">
        <f t="shared" si="11"/>
        <v>0</v>
      </c>
      <c r="AH18" s="22">
        <f>IF(Q18&gt;='[1]par'!$B$1,IF(Q18="",0,1),0)</f>
        <v>0</v>
      </c>
      <c r="AI18" s="22">
        <f t="shared" si="12"/>
        <v>0</v>
      </c>
      <c r="AJ18" s="22">
        <f t="shared" si="13"/>
        <v>0</v>
      </c>
    </row>
    <row r="19" spans="1:36" ht="13.5" thickBot="1">
      <c r="A19" s="23">
        <f t="shared" si="14"/>
        <v>16</v>
      </c>
      <c r="B19" s="24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6"/>
      <c r="Q19" s="14">
        <f t="shared" si="8"/>
      </c>
      <c r="R19" s="28">
        <f t="shared" si="0"/>
        <v>0</v>
      </c>
      <c r="S19" s="29">
        <f t="shared" si="1"/>
        <v>0</v>
      </c>
      <c r="T19" s="29">
        <f t="shared" si="2"/>
        <v>0</v>
      </c>
      <c r="U19" s="29">
        <f t="shared" si="3"/>
        <v>0</v>
      </c>
      <c r="V19" s="29">
        <f t="shared" si="4"/>
        <v>0</v>
      </c>
      <c r="W19" s="30">
        <f t="shared" si="5"/>
        <v>0</v>
      </c>
      <c r="X19" s="31">
        <f t="shared" si="6"/>
        <v>0</v>
      </c>
      <c r="Y19" s="32">
        <f t="shared" si="7"/>
        <v>0</v>
      </c>
      <c r="Z19" s="33"/>
      <c r="AA19" s="37"/>
      <c r="AB19" s="35"/>
      <c r="AC19" s="36"/>
      <c r="AE19" s="22">
        <f t="shared" si="9"/>
        <v>0</v>
      </c>
      <c r="AF19" s="22">
        <f t="shared" si="10"/>
        <v>0</v>
      </c>
      <c r="AG19" s="22">
        <f t="shared" si="11"/>
        <v>0</v>
      </c>
      <c r="AH19" s="22">
        <f>IF(Q19&gt;='[1]par'!$B$1,IF(Q19="",0,1),0)</f>
        <v>0</v>
      </c>
      <c r="AI19" s="22">
        <f t="shared" si="12"/>
        <v>0</v>
      </c>
      <c r="AJ19" s="22">
        <f t="shared" si="13"/>
        <v>0</v>
      </c>
    </row>
    <row r="20" spans="1:36" ht="13.5" thickBot="1">
      <c r="A20" s="23">
        <f t="shared" si="14"/>
        <v>17</v>
      </c>
      <c r="B20" s="24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6"/>
      <c r="Q20" s="14">
        <f t="shared" si="8"/>
      </c>
      <c r="R20" s="28">
        <f t="shared" si="0"/>
        <v>0</v>
      </c>
      <c r="S20" s="29">
        <f t="shared" si="1"/>
        <v>0</v>
      </c>
      <c r="T20" s="29">
        <f t="shared" si="2"/>
        <v>0</v>
      </c>
      <c r="U20" s="29">
        <f t="shared" si="3"/>
        <v>0</v>
      </c>
      <c r="V20" s="29">
        <f t="shared" si="4"/>
        <v>0</v>
      </c>
      <c r="W20" s="30">
        <f t="shared" si="5"/>
        <v>0</v>
      </c>
      <c r="X20" s="31">
        <f t="shared" si="6"/>
        <v>0</v>
      </c>
      <c r="Y20" s="32">
        <f t="shared" si="7"/>
        <v>0</v>
      </c>
      <c r="Z20" s="33"/>
      <c r="AA20" s="37"/>
      <c r="AB20" s="35"/>
      <c r="AC20" s="36"/>
      <c r="AE20" s="22">
        <f t="shared" si="9"/>
        <v>0</v>
      </c>
      <c r="AF20" s="22">
        <f t="shared" si="10"/>
        <v>0</v>
      </c>
      <c r="AG20" s="22">
        <f t="shared" si="11"/>
        <v>0</v>
      </c>
      <c r="AH20" s="22">
        <f>IF(Q20&gt;='[1]par'!$B$1,IF(Q20="",0,1),0)</f>
        <v>0</v>
      </c>
      <c r="AI20" s="22">
        <f t="shared" si="12"/>
        <v>0</v>
      </c>
      <c r="AJ20" s="22">
        <f t="shared" si="13"/>
        <v>0</v>
      </c>
    </row>
    <row r="21" spans="1:36" ht="13.5" thickBot="1">
      <c r="A21" s="23">
        <f t="shared" si="14"/>
        <v>18</v>
      </c>
      <c r="B21" s="24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6"/>
      <c r="Q21" s="14">
        <f t="shared" si="8"/>
      </c>
      <c r="R21" s="28">
        <f t="shared" si="0"/>
        <v>0</v>
      </c>
      <c r="S21" s="29">
        <f t="shared" si="1"/>
        <v>0</v>
      </c>
      <c r="T21" s="29">
        <f t="shared" si="2"/>
        <v>0</v>
      </c>
      <c r="U21" s="29">
        <f t="shared" si="3"/>
        <v>0</v>
      </c>
      <c r="V21" s="29">
        <f t="shared" si="4"/>
        <v>0</v>
      </c>
      <c r="W21" s="30">
        <f t="shared" si="5"/>
        <v>0</v>
      </c>
      <c r="X21" s="31">
        <f t="shared" si="6"/>
        <v>0</v>
      </c>
      <c r="Y21" s="32">
        <f t="shared" si="7"/>
        <v>0</v>
      </c>
      <c r="Z21" s="33"/>
      <c r="AA21" s="37"/>
      <c r="AB21" s="35"/>
      <c r="AC21" s="36"/>
      <c r="AE21" s="22">
        <f t="shared" si="9"/>
        <v>0</v>
      </c>
      <c r="AF21" s="22">
        <f t="shared" si="10"/>
        <v>0</v>
      </c>
      <c r="AG21" s="22">
        <f t="shared" si="11"/>
        <v>0</v>
      </c>
      <c r="AH21" s="22">
        <f>IF(Q21&gt;='[1]par'!$B$1,IF(Q21="",0,1),0)</f>
        <v>0</v>
      </c>
      <c r="AI21" s="22">
        <f t="shared" si="12"/>
        <v>0</v>
      </c>
      <c r="AJ21" s="22">
        <f t="shared" si="13"/>
        <v>0</v>
      </c>
    </row>
    <row r="22" spans="1:36" ht="13.5" thickBot="1">
      <c r="A22" s="23">
        <f t="shared" si="14"/>
        <v>19</v>
      </c>
      <c r="B22" s="24"/>
      <c r="C22" s="25"/>
      <c r="D22" s="26"/>
      <c r="E22" s="26"/>
      <c r="F22" s="26"/>
      <c r="G22" s="26"/>
      <c r="H22" s="55"/>
      <c r="I22" s="26"/>
      <c r="J22" s="26"/>
      <c r="K22" s="26"/>
      <c r="L22" s="26"/>
      <c r="M22" s="26"/>
      <c r="N22" s="26"/>
      <c r="O22" s="27"/>
      <c r="P22" s="26"/>
      <c r="Q22" s="14">
        <f t="shared" si="8"/>
      </c>
      <c r="R22" s="28">
        <f t="shared" si="0"/>
        <v>0</v>
      </c>
      <c r="S22" s="29">
        <f t="shared" si="1"/>
        <v>0</v>
      </c>
      <c r="T22" s="29">
        <f t="shared" si="2"/>
        <v>0</v>
      </c>
      <c r="U22" s="29">
        <f t="shared" si="3"/>
        <v>0</v>
      </c>
      <c r="V22" s="29">
        <f t="shared" si="4"/>
        <v>0</v>
      </c>
      <c r="W22" s="30">
        <f t="shared" si="5"/>
        <v>0</v>
      </c>
      <c r="X22" s="31">
        <f t="shared" si="6"/>
        <v>0</v>
      </c>
      <c r="Y22" s="32">
        <f t="shared" si="7"/>
        <v>0</v>
      </c>
      <c r="Z22" s="33"/>
      <c r="AA22" s="37"/>
      <c r="AB22" s="35"/>
      <c r="AC22" s="36"/>
      <c r="AE22" s="22">
        <f t="shared" si="9"/>
        <v>0</v>
      </c>
      <c r="AF22" s="22">
        <f t="shared" si="10"/>
        <v>0</v>
      </c>
      <c r="AG22" s="22">
        <f t="shared" si="11"/>
        <v>0</v>
      </c>
      <c r="AH22" s="22">
        <f>IF(Q22&gt;='[1]par'!$B$1,IF(Q22="",0,1),0)</f>
        <v>0</v>
      </c>
      <c r="AI22" s="22">
        <f t="shared" si="12"/>
        <v>0</v>
      </c>
      <c r="AJ22" s="22">
        <f t="shared" si="13"/>
        <v>0</v>
      </c>
    </row>
    <row r="23" spans="1:36" ht="13.5" thickBot="1">
      <c r="A23" s="41">
        <f t="shared" si="14"/>
        <v>20</v>
      </c>
      <c r="B23" s="42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44"/>
      <c r="Q23" s="14">
        <f t="shared" si="8"/>
      </c>
      <c r="R23" s="46">
        <f t="shared" si="0"/>
        <v>0</v>
      </c>
      <c r="S23" s="47">
        <f t="shared" si="1"/>
        <v>0</v>
      </c>
      <c r="T23" s="47">
        <f t="shared" si="2"/>
        <v>0</v>
      </c>
      <c r="U23" s="47">
        <f t="shared" si="3"/>
        <v>0</v>
      </c>
      <c r="V23" s="47">
        <f t="shared" si="4"/>
        <v>0</v>
      </c>
      <c r="W23" s="48">
        <f t="shared" si="5"/>
        <v>0</v>
      </c>
      <c r="X23" s="49">
        <f t="shared" si="6"/>
        <v>0</v>
      </c>
      <c r="Y23" s="50">
        <f t="shared" si="7"/>
        <v>0</v>
      </c>
      <c r="Z23" s="51"/>
      <c r="AA23" s="52"/>
      <c r="AB23" s="53"/>
      <c r="AC23" s="54"/>
      <c r="AE23" s="22">
        <f t="shared" si="9"/>
        <v>0</v>
      </c>
      <c r="AF23" s="22">
        <f t="shared" si="10"/>
        <v>0</v>
      </c>
      <c r="AG23" s="22">
        <f t="shared" si="11"/>
        <v>0</v>
      </c>
      <c r="AH23" s="22">
        <f>IF(Q23&gt;='[1]par'!$B$1,IF(Q23="",0,1),0)</f>
        <v>0</v>
      </c>
      <c r="AI23" s="22">
        <f t="shared" si="12"/>
        <v>0</v>
      </c>
      <c r="AJ23" s="22">
        <f t="shared" si="13"/>
        <v>0</v>
      </c>
    </row>
    <row r="24" spans="1:36" ht="13.5" thickBot="1">
      <c r="A24" s="56">
        <f t="shared" si="14"/>
        <v>21</v>
      </c>
      <c r="B24" s="10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  <c r="P24" s="12"/>
      <c r="Q24" s="14">
        <f t="shared" si="8"/>
      </c>
      <c r="R24" s="15">
        <f t="shared" si="0"/>
        <v>0</v>
      </c>
      <c r="S24" s="16">
        <f t="shared" si="1"/>
        <v>0</v>
      </c>
      <c r="T24" s="16">
        <f t="shared" si="2"/>
        <v>0</v>
      </c>
      <c r="U24" s="16">
        <f t="shared" si="3"/>
        <v>0</v>
      </c>
      <c r="V24" s="16">
        <f t="shared" si="4"/>
        <v>0</v>
      </c>
      <c r="W24" s="17">
        <f t="shared" si="5"/>
        <v>0</v>
      </c>
      <c r="X24" s="16">
        <f t="shared" si="6"/>
        <v>0</v>
      </c>
      <c r="Y24" s="17">
        <f t="shared" si="7"/>
        <v>0</v>
      </c>
      <c r="Z24" s="18"/>
      <c r="AA24" s="20"/>
      <c r="AB24" s="20"/>
      <c r="AC24" s="21"/>
      <c r="AE24" s="22">
        <f t="shared" si="9"/>
        <v>0</v>
      </c>
      <c r="AF24" s="22">
        <f t="shared" si="10"/>
        <v>0</v>
      </c>
      <c r="AG24" s="22">
        <f t="shared" si="11"/>
        <v>0</v>
      </c>
      <c r="AH24" s="22">
        <f>IF(Q24&gt;='[1]par'!$B$1,IF(Q24="",0,1),0)</f>
        <v>0</v>
      </c>
      <c r="AI24" s="22">
        <f t="shared" si="12"/>
        <v>0</v>
      </c>
      <c r="AJ24" s="22">
        <f t="shared" si="13"/>
        <v>0</v>
      </c>
    </row>
    <row r="25" spans="1:36" ht="13.5" thickBot="1">
      <c r="A25" s="23">
        <f t="shared" si="14"/>
        <v>22</v>
      </c>
      <c r="B25" s="57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6"/>
      <c r="Q25" s="14">
        <f t="shared" si="8"/>
      </c>
      <c r="R25" s="28">
        <f t="shared" si="0"/>
        <v>0</v>
      </c>
      <c r="S25" s="29">
        <f t="shared" si="1"/>
        <v>0</v>
      </c>
      <c r="T25" s="29">
        <f t="shared" si="2"/>
        <v>0</v>
      </c>
      <c r="U25" s="29">
        <f t="shared" si="3"/>
        <v>0</v>
      </c>
      <c r="V25" s="29">
        <f t="shared" si="4"/>
        <v>0</v>
      </c>
      <c r="W25" s="30">
        <f t="shared" si="5"/>
        <v>0</v>
      </c>
      <c r="X25" s="31">
        <f t="shared" si="6"/>
        <v>0</v>
      </c>
      <c r="Y25" s="32">
        <f t="shared" si="7"/>
        <v>0</v>
      </c>
      <c r="Z25" s="33"/>
      <c r="AA25" s="35"/>
      <c r="AB25" s="35"/>
      <c r="AC25" s="36"/>
      <c r="AE25" s="22">
        <f t="shared" si="9"/>
        <v>0</v>
      </c>
      <c r="AF25" s="22">
        <f t="shared" si="10"/>
        <v>0</v>
      </c>
      <c r="AG25" s="22">
        <f t="shared" si="11"/>
        <v>0</v>
      </c>
      <c r="AH25" s="22">
        <f>IF(Q25&gt;='[1]par'!$B$1,IF(Q25="",0,1),0)</f>
        <v>0</v>
      </c>
      <c r="AI25" s="22">
        <f t="shared" si="12"/>
        <v>0</v>
      </c>
      <c r="AJ25" s="22">
        <f t="shared" si="13"/>
        <v>0</v>
      </c>
    </row>
    <row r="26" spans="1:36" ht="13.5" thickBot="1">
      <c r="A26" s="23">
        <f t="shared" si="14"/>
        <v>23</v>
      </c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26"/>
      <c r="Q26" s="14">
        <f t="shared" si="8"/>
      </c>
      <c r="R26" s="28">
        <f t="shared" si="0"/>
        <v>0</v>
      </c>
      <c r="S26" s="29">
        <f t="shared" si="1"/>
        <v>0</v>
      </c>
      <c r="T26" s="29">
        <f t="shared" si="2"/>
        <v>0</v>
      </c>
      <c r="U26" s="29">
        <f t="shared" si="3"/>
        <v>0</v>
      </c>
      <c r="V26" s="29">
        <f t="shared" si="4"/>
        <v>0</v>
      </c>
      <c r="W26" s="30">
        <f t="shared" si="5"/>
        <v>0</v>
      </c>
      <c r="X26" s="31">
        <f t="shared" si="6"/>
        <v>0</v>
      </c>
      <c r="Y26" s="32">
        <f t="shared" si="7"/>
        <v>0</v>
      </c>
      <c r="Z26" s="33"/>
      <c r="AA26" s="35"/>
      <c r="AB26" s="35"/>
      <c r="AC26" s="36"/>
      <c r="AE26" s="22">
        <f t="shared" si="9"/>
        <v>0</v>
      </c>
      <c r="AF26" s="22">
        <f t="shared" si="10"/>
        <v>0</v>
      </c>
      <c r="AG26" s="22">
        <f t="shared" si="11"/>
        <v>0</v>
      </c>
      <c r="AH26" s="22">
        <f>IF(Q26&gt;='[1]par'!$B$1,IF(Q26="",0,1),0)</f>
        <v>0</v>
      </c>
      <c r="AI26" s="22">
        <f t="shared" si="12"/>
        <v>0</v>
      </c>
      <c r="AJ26" s="22">
        <f t="shared" si="13"/>
        <v>0</v>
      </c>
    </row>
    <row r="27" spans="1:36" ht="13.5" thickBot="1">
      <c r="A27" s="23">
        <f t="shared" si="14"/>
        <v>24</v>
      </c>
      <c r="B27" s="24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6"/>
      <c r="Q27" s="14">
        <f t="shared" si="8"/>
      </c>
      <c r="R27" s="28">
        <f t="shared" si="0"/>
        <v>0</v>
      </c>
      <c r="S27" s="29">
        <f t="shared" si="1"/>
        <v>0</v>
      </c>
      <c r="T27" s="29">
        <f t="shared" si="2"/>
        <v>0</v>
      </c>
      <c r="U27" s="29">
        <f t="shared" si="3"/>
        <v>0</v>
      </c>
      <c r="V27" s="29">
        <f t="shared" si="4"/>
        <v>0</v>
      </c>
      <c r="W27" s="30">
        <f t="shared" si="5"/>
        <v>0</v>
      </c>
      <c r="X27" s="31">
        <f t="shared" si="6"/>
        <v>0</v>
      </c>
      <c r="Y27" s="32">
        <f t="shared" si="7"/>
        <v>0</v>
      </c>
      <c r="Z27" s="33"/>
      <c r="AA27" s="35"/>
      <c r="AB27" s="35"/>
      <c r="AC27" s="36"/>
      <c r="AE27" s="22">
        <f t="shared" si="9"/>
        <v>0</v>
      </c>
      <c r="AF27" s="22">
        <f t="shared" si="10"/>
        <v>0</v>
      </c>
      <c r="AG27" s="22">
        <f t="shared" si="11"/>
        <v>0</v>
      </c>
      <c r="AH27" s="22">
        <f>IF(Q27&gt;='[1]par'!$B$1,IF(Q27="",0,1),0)</f>
        <v>0</v>
      </c>
      <c r="AI27" s="22">
        <f t="shared" si="12"/>
        <v>0</v>
      </c>
      <c r="AJ27" s="22">
        <f t="shared" si="13"/>
        <v>0</v>
      </c>
    </row>
    <row r="28" spans="1:36" ht="13.5" thickBot="1">
      <c r="A28" s="23">
        <f t="shared" si="14"/>
        <v>25</v>
      </c>
      <c r="B28" s="24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26"/>
      <c r="Q28" s="14">
        <f t="shared" si="8"/>
      </c>
      <c r="R28" s="28">
        <f t="shared" si="0"/>
        <v>0</v>
      </c>
      <c r="S28" s="29">
        <f t="shared" si="1"/>
        <v>0</v>
      </c>
      <c r="T28" s="29">
        <f t="shared" si="2"/>
        <v>0</v>
      </c>
      <c r="U28" s="29">
        <f t="shared" si="3"/>
        <v>0</v>
      </c>
      <c r="V28" s="29">
        <f t="shared" si="4"/>
        <v>0</v>
      </c>
      <c r="W28" s="30">
        <f t="shared" si="5"/>
        <v>0</v>
      </c>
      <c r="X28" s="31">
        <f t="shared" si="6"/>
        <v>0</v>
      </c>
      <c r="Y28" s="32">
        <f t="shared" si="7"/>
        <v>0</v>
      </c>
      <c r="Z28" s="33"/>
      <c r="AA28" s="35"/>
      <c r="AB28" s="35"/>
      <c r="AC28" s="36"/>
      <c r="AE28" s="22">
        <f t="shared" si="9"/>
        <v>0</v>
      </c>
      <c r="AF28" s="22">
        <f t="shared" si="10"/>
        <v>0</v>
      </c>
      <c r="AG28" s="22">
        <f t="shared" si="11"/>
        <v>0</v>
      </c>
      <c r="AH28" s="22">
        <f>IF(Q28&gt;='[1]par'!$B$1,IF(Q28="",0,1),0)</f>
        <v>0</v>
      </c>
      <c r="AI28" s="22">
        <f t="shared" si="12"/>
        <v>0</v>
      </c>
      <c r="AJ28" s="22">
        <f t="shared" si="13"/>
        <v>0</v>
      </c>
    </row>
    <row r="29" spans="1:36" ht="13.5" thickBot="1">
      <c r="A29" s="23">
        <f t="shared" si="14"/>
        <v>26</v>
      </c>
      <c r="B29" s="24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6"/>
      <c r="Q29" s="14">
        <f t="shared" si="8"/>
      </c>
      <c r="R29" s="28">
        <f t="shared" si="0"/>
        <v>0</v>
      </c>
      <c r="S29" s="29">
        <f t="shared" si="1"/>
        <v>0</v>
      </c>
      <c r="T29" s="29">
        <f t="shared" si="2"/>
        <v>0</v>
      </c>
      <c r="U29" s="29">
        <f t="shared" si="3"/>
        <v>0</v>
      </c>
      <c r="V29" s="29">
        <f t="shared" si="4"/>
        <v>0</v>
      </c>
      <c r="W29" s="30">
        <f t="shared" si="5"/>
        <v>0</v>
      </c>
      <c r="X29" s="31">
        <f t="shared" si="6"/>
        <v>0</v>
      </c>
      <c r="Y29" s="32">
        <f t="shared" si="7"/>
        <v>0</v>
      </c>
      <c r="Z29" s="33"/>
      <c r="AA29" s="35"/>
      <c r="AB29" s="35"/>
      <c r="AC29" s="36"/>
      <c r="AE29" s="22">
        <f t="shared" si="9"/>
        <v>0</v>
      </c>
      <c r="AF29" s="22">
        <f t="shared" si="10"/>
        <v>0</v>
      </c>
      <c r="AG29" s="22">
        <f t="shared" si="11"/>
        <v>0</v>
      </c>
      <c r="AH29" s="22">
        <f>IF(Q29&gt;='[1]par'!$B$1,IF(Q29="",0,1),0)</f>
        <v>0</v>
      </c>
      <c r="AI29" s="22">
        <f t="shared" si="12"/>
        <v>0</v>
      </c>
      <c r="AJ29" s="22">
        <f t="shared" si="13"/>
        <v>0</v>
      </c>
    </row>
    <row r="30" spans="1:36" ht="13.5" thickBot="1">
      <c r="A30" s="23">
        <f t="shared" si="14"/>
        <v>27</v>
      </c>
      <c r="B30" s="24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6"/>
      <c r="Q30" s="14">
        <f t="shared" si="8"/>
      </c>
      <c r="R30" s="28">
        <f t="shared" si="0"/>
        <v>0</v>
      </c>
      <c r="S30" s="29">
        <f t="shared" si="1"/>
        <v>0</v>
      </c>
      <c r="T30" s="29">
        <f t="shared" si="2"/>
        <v>0</v>
      </c>
      <c r="U30" s="29">
        <f t="shared" si="3"/>
        <v>0</v>
      </c>
      <c r="V30" s="29">
        <f t="shared" si="4"/>
        <v>0</v>
      </c>
      <c r="W30" s="30">
        <f t="shared" si="5"/>
        <v>0</v>
      </c>
      <c r="X30" s="31">
        <f t="shared" si="6"/>
        <v>0</v>
      </c>
      <c r="Y30" s="32">
        <f t="shared" si="7"/>
        <v>0</v>
      </c>
      <c r="Z30" s="33"/>
      <c r="AA30" s="35"/>
      <c r="AB30" s="35"/>
      <c r="AC30" s="36"/>
      <c r="AE30" s="22">
        <f t="shared" si="9"/>
        <v>0</v>
      </c>
      <c r="AF30" s="22">
        <f t="shared" si="10"/>
        <v>0</v>
      </c>
      <c r="AG30" s="22">
        <f t="shared" si="11"/>
        <v>0</v>
      </c>
      <c r="AH30" s="22">
        <f>IF(Q30&gt;='[1]par'!$B$1,IF(Q30="",0,1),0)</f>
        <v>0</v>
      </c>
      <c r="AI30" s="22">
        <f t="shared" si="12"/>
        <v>0</v>
      </c>
      <c r="AJ30" s="22">
        <f t="shared" si="13"/>
        <v>0</v>
      </c>
    </row>
    <row r="31" spans="1:36" ht="13.5" thickBot="1">
      <c r="A31" s="23">
        <f t="shared" si="14"/>
        <v>28</v>
      </c>
      <c r="B31" s="24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26"/>
      <c r="Q31" s="14">
        <f t="shared" si="8"/>
      </c>
      <c r="R31" s="28">
        <f t="shared" si="0"/>
        <v>0</v>
      </c>
      <c r="S31" s="29">
        <f t="shared" si="1"/>
        <v>0</v>
      </c>
      <c r="T31" s="29">
        <f t="shared" si="2"/>
        <v>0</v>
      </c>
      <c r="U31" s="29">
        <f t="shared" si="3"/>
        <v>0</v>
      </c>
      <c r="V31" s="29">
        <f t="shared" si="4"/>
        <v>0</v>
      </c>
      <c r="W31" s="30">
        <f t="shared" si="5"/>
        <v>0</v>
      </c>
      <c r="X31" s="31">
        <f t="shared" si="6"/>
        <v>0</v>
      </c>
      <c r="Y31" s="32">
        <f t="shared" si="7"/>
        <v>0</v>
      </c>
      <c r="Z31" s="33"/>
      <c r="AA31" s="35"/>
      <c r="AB31" s="35"/>
      <c r="AC31" s="36"/>
      <c r="AE31" s="22">
        <f t="shared" si="9"/>
        <v>0</v>
      </c>
      <c r="AF31" s="22">
        <f t="shared" si="10"/>
        <v>0</v>
      </c>
      <c r="AG31" s="22">
        <f t="shared" si="11"/>
        <v>0</v>
      </c>
      <c r="AH31" s="22">
        <f>IF(Q31&gt;='[1]par'!$B$1,IF(Q31="",0,1),0)</f>
        <v>0</v>
      </c>
      <c r="AI31" s="22">
        <f t="shared" si="12"/>
        <v>0</v>
      </c>
      <c r="AJ31" s="22">
        <f t="shared" si="13"/>
        <v>0</v>
      </c>
    </row>
    <row r="32" spans="1:36" ht="13.5" thickBot="1">
      <c r="A32" s="23">
        <f t="shared" si="14"/>
        <v>29</v>
      </c>
      <c r="B32" s="24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6"/>
      <c r="Q32" s="14">
        <f t="shared" si="8"/>
      </c>
      <c r="R32" s="28">
        <f t="shared" si="0"/>
        <v>0</v>
      </c>
      <c r="S32" s="29">
        <f t="shared" si="1"/>
        <v>0</v>
      </c>
      <c r="T32" s="29">
        <f t="shared" si="2"/>
        <v>0</v>
      </c>
      <c r="U32" s="29">
        <f t="shared" si="3"/>
        <v>0</v>
      </c>
      <c r="V32" s="29">
        <f t="shared" si="4"/>
        <v>0</v>
      </c>
      <c r="W32" s="30">
        <f t="shared" si="5"/>
        <v>0</v>
      </c>
      <c r="X32" s="31">
        <f t="shared" si="6"/>
        <v>0</v>
      </c>
      <c r="Y32" s="32">
        <f t="shared" si="7"/>
        <v>0</v>
      </c>
      <c r="Z32" s="33"/>
      <c r="AA32" s="35"/>
      <c r="AB32" s="35"/>
      <c r="AC32" s="36"/>
      <c r="AE32" s="22">
        <f t="shared" si="9"/>
        <v>0</v>
      </c>
      <c r="AF32" s="22">
        <f t="shared" si="10"/>
        <v>0</v>
      </c>
      <c r="AG32" s="22">
        <f t="shared" si="11"/>
        <v>0</v>
      </c>
      <c r="AH32" s="22">
        <f>IF(Q32&gt;='[1]par'!$B$1,IF(Q32="",0,1),0)</f>
        <v>0</v>
      </c>
      <c r="AI32" s="22">
        <f t="shared" si="12"/>
        <v>0</v>
      </c>
      <c r="AJ32" s="22">
        <f t="shared" si="13"/>
        <v>0</v>
      </c>
    </row>
    <row r="33" spans="1:36" ht="13.5" thickBot="1">
      <c r="A33" s="41">
        <f t="shared" si="14"/>
        <v>30</v>
      </c>
      <c r="B33" s="42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5"/>
      <c r="P33" s="44"/>
      <c r="Q33" s="14">
        <f t="shared" si="8"/>
      </c>
      <c r="R33" s="46">
        <f t="shared" si="0"/>
        <v>0</v>
      </c>
      <c r="S33" s="47">
        <f t="shared" si="1"/>
        <v>0</v>
      </c>
      <c r="T33" s="47">
        <f t="shared" si="2"/>
        <v>0</v>
      </c>
      <c r="U33" s="47">
        <f t="shared" si="3"/>
        <v>0</v>
      </c>
      <c r="V33" s="47">
        <f t="shared" si="4"/>
        <v>0</v>
      </c>
      <c r="W33" s="48">
        <f t="shared" si="5"/>
        <v>0</v>
      </c>
      <c r="X33" s="49">
        <f t="shared" si="6"/>
        <v>0</v>
      </c>
      <c r="Y33" s="50">
        <f t="shared" si="7"/>
        <v>0</v>
      </c>
      <c r="Z33" s="51"/>
      <c r="AA33" s="53"/>
      <c r="AB33" s="53"/>
      <c r="AC33" s="54"/>
      <c r="AE33" s="22">
        <f t="shared" si="9"/>
        <v>0</v>
      </c>
      <c r="AF33" s="22">
        <f t="shared" si="10"/>
        <v>0</v>
      </c>
      <c r="AG33" s="22">
        <f t="shared" si="11"/>
        <v>0</v>
      </c>
      <c r="AH33" s="22">
        <f>IF(Q33&gt;='[1]par'!$B$1,IF(Q33="",0,1),0)</f>
        <v>0</v>
      </c>
      <c r="AI33" s="22">
        <f t="shared" si="12"/>
        <v>0</v>
      </c>
      <c r="AJ33" s="22">
        <f t="shared" si="13"/>
        <v>0</v>
      </c>
    </row>
    <row r="34" spans="1:36" ht="13.5" thickBot="1">
      <c r="A34" s="56">
        <f t="shared" si="14"/>
        <v>31</v>
      </c>
      <c r="B34" s="58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60"/>
      <c r="Q34" s="14">
        <f t="shared" si="8"/>
      </c>
      <c r="R34" s="28">
        <f t="shared" si="0"/>
        <v>0</v>
      </c>
      <c r="S34" s="29">
        <f t="shared" si="1"/>
        <v>0</v>
      </c>
      <c r="T34" s="29">
        <f t="shared" si="2"/>
        <v>0</v>
      </c>
      <c r="U34" s="29">
        <f t="shared" si="3"/>
        <v>0</v>
      </c>
      <c r="V34" s="29">
        <f t="shared" si="4"/>
        <v>0</v>
      </c>
      <c r="W34" s="30">
        <f t="shared" si="5"/>
        <v>0</v>
      </c>
      <c r="X34" s="29">
        <f t="shared" si="6"/>
        <v>0</v>
      </c>
      <c r="Y34" s="30">
        <f t="shared" si="7"/>
        <v>0</v>
      </c>
      <c r="Z34" s="62"/>
      <c r="AA34" s="63"/>
      <c r="AB34" s="63"/>
      <c r="AC34" s="64"/>
      <c r="AE34" s="22">
        <f t="shared" si="9"/>
        <v>0</v>
      </c>
      <c r="AF34" s="22">
        <f t="shared" si="10"/>
        <v>0</v>
      </c>
      <c r="AG34" s="22">
        <f t="shared" si="11"/>
        <v>0</v>
      </c>
      <c r="AH34" s="22">
        <f>IF(Q34&gt;='[1]par'!$B$1,IF(Q34="",0,1),0)</f>
        <v>0</v>
      </c>
      <c r="AI34" s="22">
        <f t="shared" si="12"/>
        <v>0</v>
      </c>
      <c r="AJ34" s="22">
        <f t="shared" si="13"/>
        <v>0</v>
      </c>
    </row>
    <row r="35" spans="1:36" ht="13.5" thickBot="1">
      <c r="A35" s="23">
        <f t="shared" si="14"/>
        <v>32</v>
      </c>
      <c r="B35" s="24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6"/>
      <c r="Q35" s="14">
        <f t="shared" si="8"/>
      </c>
      <c r="R35" s="28">
        <f t="shared" si="0"/>
        <v>0</v>
      </c>
      <c r="S35" s="29">
        <f t="shared" si="1"/>
        <v>0</v>
      </c>
      <c r="T35" s="29">
        <f t="shared" si="2"/>
        <v>0</v>
      </c>
      <c r="U35" s="29">
        <f t="shared" si="3"/>
        <v>0</v>
      </c>
      <c r="V35" s="29">
        <f t="shared" si="4"/>
        <v>0</v>
      </c>
      <c r="W35" s="30">
        <f t="shared" si="5"/>
        <v>0</v>
      </c>
      <c r="X35" s="31">
        <f t="shared" si="6"/>
        <v>0</v>
      </c>
      <c r="Y35" s="32">
        <f t="shared" si="7"/>
        <v>0</v>
      </c>
      <c r="Z35" s="33"/>
      <c r="AA35" s="35"/>
      <c r="AB35" s="35"/>
      <c r="AC35" s="36"/>
      <c r="AE35" s="22">
        <f t="shared" si="9"/>
        <v>0</v>
      </c>
      <c r="AF35" s="22">
        <f t="shared" si="10"/>
        <v>0</v>
      </c>
      <c r="AG35" s="22">
        <f t="shared" si="11"/>
        <v>0</v>
      </c>
      <c r="AH35" s="22">
        <f>IF(Q35&gt;='[1]par'!$B$1,IF(Q35="",0,1),0)</f>
        <v>0</v>
      </c>
      <c r="AI35" s="22">
        <f t="shared" si="12"/>
        <v>0</v>
      </c>
      <c r="AJ35" s="22">
        <f t="shared" si="13"/>
        <v>0</v>
      </c>
    </row>
    <row r="36" spans="1:36" ht="13.5" thickBot="1">
      <c r="A36" s="23">
        <f t="shared" si="14"/>
        <v>33</v>
      </c>
      <c r="B36" s="24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6"/>
      <c r="Q36" s="14">
        <f t="shared" si="8"/>
      </c>
      <c r="R36" s="28">
        <f t="shared" si="0"/>
        <v>0</v>
      </c>
      <c r="S36" s="29">
        <f t="shared" si="1"/>
        <v>0</v>
      </c>
      <c r="T36" s="29">
        <f t="shared" si="2"/>
        <v>0</v>
      </c>
      <c r="U36" s="29">
        <f t="shared" si="3"/>
        <v>0</v>
      </c>
      <c r="V36" s="29">
        <f t="shared" si="4"/>
        <v>0</v>
      </c>
      <c r="W36" s="30">
        <f t="shared" si="5"/>
        <v>0</v>
      </c>
      <c r="X36" s="31">
        <f t="shared" si="6"/>
        <v>0</v>
      </c>
      <c r="Y36" s="32">
        <f t="shared" si="7"/>
        <v>0</v>
      </c>
      <c r="Z36" s="33"/>
      <c r="AA36" s="35"/>
      <c r="AB36" s="35"/>
      <c r="AC36" s="36"/>
      <c r="AE36" s="22">
        <f t="shared" si="9"/>
        <v>0</v>
      </c>
      <c r="AF36" s="22">
        <f t="shared" si="10"/>
        <v>0</v>
      </c>
      <c r="AG36" s="22">
        <f t="shared" si="11"/>
        <v>0</v>
      </c>
      <c r="AH36" s="22">
        <f>IF(Q36&gt;='[1]par'!$B$1,IF(Q36="",0,1),0)</f>
        <v>0</v>
      </c>
      <c r="AI36" s="22">
        <f t="shared" si="12"/>
        <v>0</v>
      </c>
      <c r="AJ36" s="22">
        <f t="shared" si="13"/>
        <v>0</v>
      </c>
    </row>
    <row r="37" spans="1:36" ht="13.5" thickBot="1">
      <c r="A37" s="23">
        <f t="shared" si="14"/>
        <v>34</v>
      </c>
      <c r="B37" s="2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6"/>
      <c r="Q37" s="14">
        <f t="shared" si="8"/>
      </c>
      <c r="R37" s="28">
        <f t="shared" si="0"/>
        <v>0</v>
      </c>
      <c r="S37" s="29">
        <f t="shared" si="1"/>
        <v>0</v>
      </c>
      <c r="T37" s="29">
        <f t="shared" si="2"/>
        <v>0</v>
      </c>
      <c r="U37" s="29">
        <f t="shared" si="3"/>
        <v>0</v>
      </c>
      <c r="V37" s="29">
        <f t="shared" si="4"/>
        <v>0</v>
      </c>
      <c r="W37" s="30">
        <f t="shared" si="5"/>
        <v>0</v>
      </c>
      <c r="X37" s="31">
        <f t="shared" si="6"/>
        <v>0</v>
      </c>
      <c r="Y37" s="32">
        <f t="shared" si="7"/>
        <v>0</v>
      </c>
      <c r="Z37" s="33"/>
      <c r="AA37" s="35"/>
      <c r="AB37" s="35"/>
      <c r="AC37" s="36"/>
      <c r="AE37" s="22">
        <f t="shared" si="9"/>
        <v>0</v>
      </c>
      <c r="AF37" s="22">
        <f t="shared" si="10"/>
        <v>0</v>
      </c>
      <c r="AG37" s="22">
        <f t="shared" si="11"/>
        <v>0</v>
      </c>
      <c r="AH37" s="22">
        <f>IF(Q37&gt;='[1]par'!$B$1,IF(Q37="",0,1),0)</f>
        <v>0</v>
      </c>
      <c r="AI37" s="22">
        <f t="shared" si="12"/>
        <v>0</v>
      </c>
      <c r="AJ37" s="22">
        <f t="shared" si="13"/>
        <v>0</v>
      </c>
    </row>
    <row r="38" spans="1:36" ht="13.5" thickBot="1">
      <c r="A38" s="41">
        <f t="shared" si="14"/>
        <v>35</v>
      </c>
      <c r="B38" s="42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4"/>
      <c r="Q38" s="14">
        <f t="shared" si="8"/>
      </c>
      <c r="R38" s="46">
        <f t="shared" si="0"/>
        <v>0</v>
      </c>
      <c r="S38" s="47">
        <f t="shared" si="1"/>
        <v>0</v>
      </c>
      <c r="T38" s="47">
        <f t="shared" si="2"/>
        <v>0</v>
      </c>
      <c r="U38" s="47">
        <f t="shared" si="3"/>
        <v>0</v>
      </c>
      <c r="V38" s="47">
        <f t="shared" si="4"/>
        <v>0</v>
      </c>
      <c r="W38" s="48">
        <f t="shared" si="5"/>
        <v>0</v>
      </c>
      <c r="X38" s="49">
        <f t="shared" si="6"/>
        <v>0</v>
      </c>
      <c r="Y38" s="50">
        <f t="shared" si="7"/>
        <v>0</v>
      </c>
      <c r="Z38" s="51"/>
      <c r="AA38" s="53"/>
      <c r="AB38" s="53"/>
      <c r="AC38" s="54"/>
      <c r="AE38" s="22">
        <f t="shared" si="9"/>
        <v>0</v>
      </c>
      <c r="AF38" s="22">
        <f t="shared" si="10"/>
        <v>0</v>
      </c>
      <c r="AG38" s="22">
        <f t="shared" si="11"/>
        <v>0</v>
      </c>
      <c r="AH38" s="22">
        <f>IF(Q38&gt;='[1]par'!$B$1,IF(Q38="",0,1),0)</f>
        <v>0</v>
      </c>
      <c r="AI38" s="22">
        <f t="shared" si="12"/>
        <v>0</v>
      </c>
      <c r="AJ38" s="22">
        <f t="shared" si="13"/>
        <v>0</v>
      </c>
    </row>
    <row r="39" spans="1:29" ht="13.5" thickBot="1">
      <c r="A39" s="132" t="s">
        <v>10</v>
      </c>
      <c r="B39" s="139"/>
      <c r="C39" s="65"/>
      <c r="D39" s="66">
        <f>IF(SUM(D4:D38)=0,"",AVERAGE(D4:D38))</f>
      </c>
      <c r="E39" s="66">
        <f aca="true" t="shared" si="15" ref="E39:P39">IF(SUM(E4:E38)=0,"",AVERAGE(E4:E38))</f>
      </c>
      <c r="F39" s="66">
        <f t="shared" si="15"/>
      </c>
      <c r="G39" s="66">
        <f t="shared" si="15"/>
      </c>
      <c r="H39" s="66">
        <f t="shared" si="15"/>
      </c>
      <c r="I39" s="66">
        <f t="shared" si="15"/>
      </c>
      <c r="J39" s="66">
        <f t="shared" si="15"/>
      </c>
      <c r="K39" s="66">
        <f t="shared" si="15"/>
      </c>
      <c r="L39" s="66">
        <f t="shared" si="15"/>
      </c>
      <c r="M39" s="66">
        <f t="shared" si="15"/>
      </c>
      <c r="N39" s="66">
        <f t="shared" si="15"/>
      </c>
      <c r="O39" s="66">
        <f t="shared" si="15"/>
      </c>
      <c r="P39" s="66">
        <f t="shared" si="15"/>
      </c>
      <c r="Q39" s="67" t="s">
        <v>25</v>
      </c>
      <c r="R39" s="68">
        <f>SUM(R4:R38)</f>
        <v>0</v>
      </c>
      <c r="S39" s="69">
        <f aca="true" t="shared" si="16" ref="S39:Y39">SUM(S4:S38)</f>
        <v>0</v>
      </c>
      <c r="T39" s="70">
        <f t="shared" si="16"/>
        <v>0</v>
      </c>
      <c r="U39" s="70">
        <f t="shared" si="16"/>
        <v>0</v>
      </c>
      <c r="V39" s="70">
        <f t="shared" si="16"/>
        <v>0</v>
      </c>
      <c r="W39" s="70">
        <f t="shared" si="16"/>
        <v>0</v>
      </c>
      <c r="X39" s="70">
        <f t="shared" si="16"/>
        <v>0</v>
      </c>
      <c r="Y39" s="71">
        <f t="shared" si="16"/>
        <v>0</v>
      </c>
      <c r="Z39" s="72">
        <f>SUM(Z4:Z38)</f>
        <v>0</v>
      </c>
      <c r="AA39" s="71">
        <f>SUM(AA4:AA38)</f>
        <v>0</v>
      </c>
      <c r="AB39" s="71">
        <f>SUM(AB4:AB38)</f>
        <v>0</v>
      </c>
      <c r="AC39" s="73">
        <f>SUM(AC4:AC38)</f>
        <v>0</v>
      </c>
    </row>
    <row r="40" spans="1:29" ht="13.5" customHeight="1" thickBot="1">
      <c r="A40" s="74"/>
      <c r="B40" s="75" t="s">
        <v>13</v>
      </c>
      <c r="C40" s="76">
        <f>COUNTIF(C4:C38,"wz")</f>
        <v>0</v>
      </c>
      <c r="D40" s="16">
        <f>COUNTIF(D4:D38,6)</f>
        <v>0</v>
      </c>
      <c r="E40" s="16">
        <f aca="true" t="shared" si="17" ref="E40:O40">COUNTIF(E4:E38,6)</f>
        <v>0</v>
      </c>
      <c r="F40" s="16">
        <f t="shared" si="17"/>
        <v>0</v>
      </c>
      <c r="G40" s="16">
        <f t="shared" si="17"/>
        <v>0</v>
      </c>
      <c r="H40" s="16">
        <f t="shared" si="17"/>
        <v>0</v>
      </c>
      <c r="I40" s="16">
        <f t="shared" si="17"/>
        <v>0</v>
      </c>
      <c r="J40" s="16">
        <f t="shared" si="17"/>
        <v>0</v>
      </c>
      <c r="K40" s="16">
        <f t="shared" si="17"/>
        <v>0</v>
      </c>
      <c r="L40" s="16">
        <f t="shared" si="17"/>
        <v>0</v>
      </c>
      <c r="M40" s="16">
        <f t="shared" si="17"/>
        <v>0</v>
      </c>
      <c r="N40" s="16">
        <f t="shared" si="17"/>
        <v>0</v>
      </c>
      <c r="O40" s="16">
        <f t="shared" si="17"/>
        <v>0</v>
      </c>
      <c r="P40" s="140">
        <f>IF(SUM(P4:P38)=0,"",AVERAGE(P4:P38))</f>
      </c>
      <c r="Q40" s="77">
        <f>SUM(D40:O40)</f>
        <v>0</v>
      </c>
      <c r="R40" s="143" t="e">
        <f>Q40/SUM(Q$40:Q$47)</f>
        <v>#DIV/0!</v>
      </c>
      <c r="S40" s="144"/>
      <c r="T40" s="78" t="s">
        <v>10</v>
      </c>
      <c r="U40" s="79"/>
      <c r="V40" s="79" t="s">
        <v>26</v>
      </c>
      <c r="W40" s="80">
        <v>4.75</v>
      </c>
      <c r="X40" s="145">
        <f>SUM(AH4:AH38)</f>
        <v>0</v>
      </c>
      <c r="Y40" s="146"/>
      <c r="Z40" s="79"/>
      <c r="AA40" s="79"/>
      <c r="AB40" s="79"/>
      <c r="AC40" s="81"/>
    </row>
    <row r="41" spans="1:29" ht="13.5" thickBot="1">
      <c r="A41" s="82"/>
      <c r="B41" s="83" t="s">
        <v>14</v>
      </c>
      <c r="C41" s="31">
        <f>COUNTIF(C$4:C$38,"bdb")</f>
        <v>0</v>
      </c>
      <c r="D41" s="31">
        <f>COUNTIF(D4:D38,5)</f>
        <v>0</v>
      </c>
      <c r="E41" s="31">
        <f aca="true" t="shared" si="18" ref="E41:O41">COUNTIF(E4:E38,5)</f>
        <v>0</v>
      </c>
      <c r="F41" s="31">
        <f t="shared" si="18"/>
        <v>0</v>
      </c>
      <c r="G41" s="31">
        <f t="shared" si="18"/>
        <v>0</v>
      </c>
      <c r="H41" s="31">
        <f t="shared" si="18"/>
        <v>0</v>
      </c>
      <c r="I41" s="31">
        <f t="shared" si="18"/>
        <v>0</v>
      </c>
      <c r="J41" s="31">
        <f t="shared" si="18"/>
        <v>0</v>
      </c>
      <c r="K41" s="31">
        <f t="shared" si="18"/>
        <v>0</v>
      </c>
      <c r="L41" s="31">
        <f t="shared" si="18"/>
        <v>0</v>
      </c>
      <c r="M41" s="31">
        <f t="shared" si="18"/>
        <v>0</v>
      </c>
      <c r="N41" s="31">
        <f t="shared" si="18"/>
        <v>0</v>
      </c>
      <c r="O41" s="31">
        <f t="shared" si="18"/>
        <v>0</v>
      </c>
      <c r="P41" s="141"/>
      <c r="Q41" s="84">
        <f>SUM(D41:O41)</f>
        <v>0</v>
      </c>
      <c r="R41" s="112" t="e">
        <f aca="true" t="shared" si="19" ref="R41:R47">Q41/SUM(Q$40:Q$47)</f>
        <v>#DIV/0!</v>
      </c>
      <c r="S41" s="113"/>
      <c r="T41" s="147" t="s">
        <v>27</v>
      </c>
      <c r="U41" s="148"/>
      <c r="V41" s="148"/>
      <c r="W41" s="149"/>
      <c r="X41" s="150" t="e">
        <f>AVERAGE(O4:O38)</f>
        <v>#DIV/0!</v>
      </c>
      <c r="Y41" s="151"/>
      <c r="Z41" s="129" t="s">
        <v>28</v>
      </c>
      <c r="AA41" s="130"/>
      <c r="AB41" s="131"/>
      <c r="AC41" s="85"/>
    </row>
    <row r="42" spans="1:29" ht="13.5" thickBot="1">
      <c r="A42" s="82"/>
      <c r="B42" s="83" t="s">
        <v>15</v>
      </c>
      <c r="C42" s="31">
        <f>COUNTIF(C$4:C$38,"db")</f>
        <v>0</v>
      </c>
      <c r="D42" s="31">
        <f>COUNTIF(D$4:D$38,4)</f>
        <v>0</v>
      </c>
      <c r="E42" s="31">
        <f aca="true" t="shared" si="20" ref="E42:O42">COUNTIF(E$4:E$38,4)</f>
        <v>0</v>
      </c>
      <c r="F42" s="31">
        <f t="shared" si="20"/>
        <v>0</v>
      </c>
      <c r="G42" s="31">
        <f t="shared" si="20"/>
        <v>0</v>
      </c>
      <c r="H42" s="31">
        <f t="shared" si="20"/>
        <v>0</v>
      </c>
      <c r="I42" s="31">
        <f t="shared" si="20"/>
        <v>0</v>
      </c>
      <c r="J42" s="31">
        <f t="shared" si="20"/>
        <v>0</v>
      </c>
      <c r="K42" s="31">
        <f t="shared" si="20"/>
        <v>0</v>
      </c>
      <c r="L42" s="31">
        <f t="shared" si="20"/>
        <v>0</v>
      </c>
      <c r="M42" s="31">
        <f t="shared" si="20"/>
        <v>0</v>
      </c>
      <c r="N42" s="31">
        <f t="shared" si="20"/>
        <v>0</v>
      </c>
      <c r="O42" s="31">
        <f t="shared" si="20"/>
        <v>0</v>
      </c>
      <c r="P42" s="141"/>
      <c r="Q42" s="84">
        <f aca="true" t="shared" si="21" ref="Q42:Q47">SUM(D42:O42)</f>
        <v>0</v>
      </c>
      <c r="R42" s="112" t="e">
        <f t="shared" si="19"/>
        <v>#DIV/0!</v>
      </c>
      <c r="S42" s="113"/>
      <c r="T42" s="132" t="s">
        <v>29</v>
      </c>
      <c r="U42" s="133"/>
      <c r="V42" s="133"/>
      <c r="W42" s="133"/>
      <c r="X42" s="134">
        <f>COUNTA(B4:B38)</f>
        <v>0</v>
      </c>
      <c r="Y42" s="135"/>
      <c r="Z42" s="136" t="s">
        <v>30</v>
      </c>
      <c r="AA42" s="137"/>
      <c r="AB42" s="138"/>
      <c r="AC42" s="86">
        <f>X42</f>
        <v>0</v>
      </c>
    </row>
    <row r="43" spans="1:29" ht="12.75">
      <c r="A43" s="82"/>
      <c r="B43" s="83" t="s">
        <v>16</v>
      </c>
      <c r="C43" s="31">
        <f>COUNTIF(C$4:C$38,"pop")</f>
        <v>0</v>
      </c>
      <c r="D43" s="31">
        <f>COUNTIF(D$4:D$38,3)</f>
        <v>0</v>
      </c>
      <c r="E43" s="31">
        <f aca="true" t="shared" si="22" ref="E43:O43">COUNTIF(E$4:E$38,3)</f>
        <v>0</v>
      </c>
      <c r="F43" s="31">
        <f t="shared" si="22"/>
        <v>0</v>
      </c>
      <c r="G43" s="31">
        <f t="shared" si="22"/>
        <v>0</v>
      </c>
      <c r="H43" s="31">
        <f t="shared" si="22"/>
        <v>0</v>
      </c>
      <c r="I43" s="31">
        <f t="shared" si="22"/>
        <v>0</v>
      </c>
      <c r="J43" s="31">
        <f t="shared" si="22"/>
        <v>0</v>
      </c>
      <c r="K43" s="31">
        <f t="shared" si="22"/>
        <v>0</v>
      </c>
      <c r="L43" s="31">
        <f t="shared" si="22"/>
        <v>0</v>
      </c>
      <c r="M43" s="31">
        <f t="shared" si="22"/>
        <v>0</v>
      </c>
      <c r="N43" s="31">
        <f t="shared" si="22"/>
        <v>0</v>
      </c>
      <c r="O43" s="31">
        <f t="shared" si="22"/>
        <v>0</v>
      </c>
      <c r="P43" s="141"/>
      <c r="Q43" s="84">
        <f t="shared" si="21"/>
        <v>0</v>
      </c>
      <c r="R43" s="112" t="e">
        <f t="shared" si="19"/>
        <v>#DIV/0!</v>
      </c>
      <c r="S43" s="113"/>
      <c r="T43" s="152" t="s">
        <v>31</v>
      </c>
      <c r="U43" s="153"/>
      <c r="V43" s="153"/>
      <c r="W43" s="154"/>
      <c r="X43" s="155">
        <f>SUM(AF4:AF38)</f>
        <v>0</v>
      </c>
      <c r="Y43" s="156"/>
      <c r="Z43" s="124" t="s">
        <v>32</v>
      </c>
      <c r="AA43" s="125"/>
      <c r="AB43" s="126"/>
      <c r="AC43" s="87"/>
    </row>
    <row r="44" spans="1:29" ht="12.75">
      <c r="A44" s="82"/>
      <c r="B44" s="83" t="s">
        <v>17</v>
      </c>
      <c r="C44" s="31">
        <f>COUNTIF(C$4:C$38,"ndp")</f>
        <v>0</v>
      </c>
      <c r="D44" s="31">
        <f>COUNTIF(D$4:D$38,2)</f>
        <v>0</v>
      </c>
      <c r="E44" s="31">
        <f aca="true" t="shared" si="23" ref="E44:O44">COUNTIF(E$4:E$38,2)</f>
        <v>0</v>
      </c>
      <c r="F44" s="31">
        <f t="shared" si="23"/>
        <v>0</v>
      </c>
      <c r="G44" s="31">
        <f t="shared" si="23"/>
        <v>0</v>
      </c>
      <c r="H44" s="31">
        <f t="shared" si="23"/>
        <v>0</v>
      </c>
      <c r="I44" s="31">
        <f t="shared" si="23"/>
        <v>0</v>
      </c>
      <c r="J44" s="31">
        <f t="shared" si="23"/>
        <v>0</v>
      </c>
      <c r="K44" s="31">
        <f t="shared" si="23"/>
        <v>0</v>
      </c>
      <c r="L44" s="31">
        <f t="shared" si="23"/>
        <v>0</v>
      </c>
      <c r="M44" s="31">
        <f t="shared" si="23"/>
        <v>0</v>
      </c>
      <c r="N44" s="31">
        <f t="shared" si="23"/>
        <v>0</v>
      </c>
      <c r="O44" s="31">
        <f t="shared" si="23"/>
        <v>0</v>
      </c>
      <c r="P44" s="141"/>
      <c r="Q44" s="84">
        <f t="shared" si="21"/>
        <v>0</v>
      </c>
      <c r="R44" s="112" t="e">
        <f t="shared" si="19"/>
        <v>#DIV/0!</v>
      </c>
      <c r="S44" s="113"/>
      <c r="T44" s="88" t="s">
        <v>33</v>
      </c>
      <c r="U44" s="89"/>
      <c r="V44" s="89"/>
      <c r="W44" s="89"/>
      <c r="X44" s="114">
        <f>SUM(AG4:AG38)</f>
        <v>0</v>
      </c>
      <c r="Y44" s="115"/>
      <c r="Z44" s="127" t="s">
        <v>34</v>
      </c>
      <c r="AA44" s="128"/>
      <c r="AB44" s="128"/>
      <c r="AC44" s="115"/>
    </row>
    <row r="45" spans="1:29" ht="13.5" thickBot="1">
      <c r="A45" s="90"/>
      <c r="B45" s="83" t="s">
        <v>18</v>
      </c>
      <c r="C45" s="31">
        <f>COUNTIF(C$4:C$38,"ng")</f>
        <v>0</v>
      </c>
      <c r="D45" s="31">
        <f>COUNTIF(D$4:D$38,1)</f>
        <v>0</v>
      </c>
      <c r="E45" s="31">
        <f aca="true" t="shared" si="24" ref="E45:O45">COUNTIF(E$4:E$38,1)</f>
        <v>0</v>
      </c>
      <c r="F45" s="31">
        <f t="shared" si="24"/>
        <v>0</v>
      </c>
      <c r="G45" s="31">
        <f t="shared" si="24"/>
        <v>0</v>
      </c>
      <c r="H45" s="31">
        <f t="shared" si="24"/>
        <v>0</v>
      </c>
      <c r="I45" s="31">
        <f t="shared" si="24"/>
        <v>0</v>
      </c>
      <c r="J45" s="31">
        <f t="shared" si="24"/>
        <v>0</v>
      </c>
      <c r="K45" s="31">
        <f t="shared" si="24"/>
        <v>0</v>
      </c>
      <c r="L45" s="31">
        <f t="shared" si="24"/>
        <v>0</v>
      </c>
      <c r="M45" s="31">
        <f t="shared" si="24"/>
        <v>0</v>
      </c>
      <c r="N45" s="31">
        <f t="shared" si="24"/>
        <v>0</v>
      </c>
      <c r="O45" s="31">
        <f t="shared" si="24"/>
        <v>0</v>
      </c>
      <c r="P45" s="141"/>
      <c r="Q45" s="84">
        <f t="shared" si="21"/>
        <v>0</v>
      </c>
      <c r="R45" s="112" t="e">
        <f t="shared" si="19"/>
        <v>#DIV/0!</v>
      </c>
      <c r="S45" s="113"/>
      <c r="T45" s="91" t="s">
        <v>35</v>
      </c>
      <c r="U45" s="92"/>
      <c r="V45" s="92"/>
      <c r="W45" s="93"/>
      <c r="X45" s="114">
        <f>SUM(AI4:AI38)</f>
        <v>0</v>
      </c>
      <c r="Y45" s="115"/>
      <c r="Z45" s="116" t="e">
        <f>(AC41*AC42*AC43-SUM(Z39:AA39))/((AC41*AC42*AC43))</f>
        <v>#DIV/0!</v>
      </c>
      <c r="AA45" s="117"/>
      <c r="AB45" s="117"/>
      <c r="AC45" s="118"/>
    </row>
    <row r="46" spans="1:29" ht="12.75">
      <c r="A46" s="119" t="s">
        <v>36</v>
      </c>
      <c r="B46" s="120"/>
      <c r="C46" s="31"/>
      <c r="D46" s="31">
        <f>COUNTIF(D$4:D$38,"Z")</f>
        <v>0</v>
      </c>
      <c r="E46" s="31">
        <f aca="true" t="shared" si="25" ref="E46:O46">COUNTIF(E$4:E$38,"Z")</f>
        <v>0</v>
      </c>
      <c r="F46" s="31">
        <f t="shared" si="25"/>
        <v>0</v>
      </c>
      <c r="G46" s="31">
        <f t="shared" si="25"/>
        <v>0</v>
      </c>
      <c r="H46" s="31">
        <f t="shared" si="25"/>
        <v>0</v>
      </c>
      <c r="I46" s="31">
        <f t="shared" si="25"/>
        <v>0</v>
      </c>
      <c r="J46" s="31">
        <f t="shared" si="25"/>
        <v>0</v>
      </c>
      <c r="K46" s="31">
        <f t="shared" si="25"/>
        <v>0</v>
      </c>
      <c r="L46" s="31">
        <f t="shared" si="25"/>
        <v>0</v>
      </c>
      <c r="M46" s="31">
        <f t="shared" si="25"/>
        <v>0</v>
      </c>
      <c r="N46" s="31">
        <f t="shared" si="25"/>
        <v>0</v>
      </c>
      <c r="O46" s="31">
        <f t="shared" si="25"/>
        <v>0</v>
      </c>
      <c r="P46" s="141"/>
      <c r="Q46" s="84">
        <f t="shared" si="21"/>
        <v>0</v>
      </c>
      <c r="R46" s="112" t="e">
        <f t="shared" si="19"/>
        <v>#DIV/0!</v>
      </c>
      <c r="S46" s="113"/>
      <c r="T46" s="91" t="s">
        <v>37</v>
      </c>
      <c r="U46" s="92"/>
      <c r="V46" s="92"/>
      <c r="W46" s="93"/>
      <c r="X46" s="114">
        <f>SUM(AJ4:AJ38)</f>
        <v>0</v>
      </c>
      <c r="Y46" s="115"/>
      <c r="Z46" s="121" t="s">
        <v>38</v>
      </c>
      <c r="AA46" s="122"/>
      <c r="AB46" s="122"/>
      <c r="AC46" s="123"/>
    </row>
    <row r="47" spans="1:29" ht="13.5" thickBot="1">
      <c r="A47" s="103" t="s">
        <v>39</v>
      </c>
      <c r="B47" s="104"/>
      <c r="C47" s="49"/>
      <c r="D47" s="49">
        <f>COUNTIF(D$4:D$38,"N")</f>
        <v>0</v>
      </c>
      <c r="E47" s="49">
        <f aca="true" t="shared" si="26" ref="E47:O47">COUNTIF(E$4:E$38,"N")</f>
        <v>0</v>
      </c>
      <c r="F47" s="49">
        <f t="shared" si="26"/>
        <v>0</v>
      </c>
      <c r="G47" s="49">
        <f t="shared" si="26"/>
        <v>0</v>
      </c>
      <c r="H47" s="49">
        <f t="shared" si="26"/>
        <v>0</v>
      </c>
      <c r="I47" s="49">
        <f t="shared" si="26"/>
        <v>0</v>
      </c>
      <c r="J47" s="49">
        <f t="shared" si="26"/>
        <v>0</v>
      </c>
      <c r="K47" s="49">
        <f t="shared" si="26"/>
        <v>0</v>
      </c>
      <c r="L47" s="49">
        <f t="shared" si="26"/>
        <v>0</v>
      </c>
      <c r="M47" s="49">
        <f t="shared" si="26"/>
        <v>0</v>
      </c>
      <c r="N47" s="49">
        <f t="shared" si="26"/>
        <v>0</v>
      </c>
      <c r="O47" s="49">
        <f t="shared" si="26"/>
        <v>0</v>
      </c>
      <c r="P47" s="142"/>
      <c r="Q47" s="94">
        <f t="shared" si="21"/>
        <v>0</v>
      </c>
      <c r="R47" s="105" t="e">
        <f t="shared" si="19"/>
        <v>#DIV/0!</v>
      </c>
      <c r="S47" s="106"/>
      <c r="T47" s="95" t="s">
        <v>39</v>
      </c>
      <c r="U47" s="96"/>
      <c r="V47" s="96"/>
      <c r="W47" s="97"/>
      <c r="X47" s="107">
        <f>SUM(AE4:AE38)</f>
        <v>0</v>
      </c>
      <c r="Y47" s="108"/>
      <c r="Z47" s="109" t="e">
        <f>AA39/(AC41*AC42*AC43)</f>
        <v>#DIV/0!</v>
      </c>
      <c r="AA47" s="110"/>
      <c r="AB47" s="110"/>
      <c r="AC47" s="111"/>
    </row>
    <row r="48" spans="1:16" ht="13.5" thickBot="1">
      <c r="A48" s="101" t="s">
        <v>40</v>
      </c>
      <c r="B48" s="102"/>
      <c r="C48" s="98">
        <f>SUM(C40:C47)</f>
        <v>0</v>
      </c>
      <c r="D48" s="98">
        <f>SUM(D40:D47)</f>
        <v>0</v>
      </c>
      <c r="E48" s="98">
        <f aca="true" t="shared" si="27" ref="E48:O48">SUM(E40:E47)</f>
        <v>0</v>
      </c>
      <c r="F48" s="98">
        <f t="shared" si="27"/>
        <v>0</v>
      </c>
      <c r="G48" s="98">
        <f t="shared" si="27"/>
        <v>0</v>
      </c>
      <c r="H48" s="98">
        <f t="shared" si="27"/>
        <v>0</v>
      </c>
      <c r="I48" s="98">
        <f t="shared" si="27"/>
        <v>0</v>
      </c>
      <c r="J48" s="98">
        <f t="shared" si="27"/>
        <v>0</v>
      </c>
      <c r="K48" s="98">
        <f t="shared" si="27"/>
        <v>0</v>
      </c>
      <c r="L48" s="98">
        <f t="shared" si="27"/>
        <v>0</v>
      </c>
      <c r="M48" s="98">
        <f t="shared" si="27"/>
        <v>0</v>
      </c>
      <c r="N48" s="98">
        <f t="shared" si="27"/>
        <v>0</v>
      </c>
      <c r="O48" s="98">
        <f t="shared" si="27"/>
        <v>0</v>
      </c>
      <c r="P48" s="98"/>
    </row>
    <row r="50" spans="1:29" ht="12.75">
      <c r="A50" s="100" t="s">
        <v>41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</row>
  </sheetData>
  <sheetProtection/>
  <mergeCells count="60">
    <mergeCell ref="AH1:AH3"/>
    <mergeCell ref="AI1:AI3"/>
    <mergeCell ref="A1:Q1"/>
    <mergeCell ref="R1:Y1"/>
    <mergeCell ref="Z1:AC1"/>
    <mergeCell ref="AE1:AE3"/>
    <mergeCell ref="J2:J3"/>
    <mergeCell ref="K2:K3"/>
    <mergeCell ref="L2:L3"/>
    <mergeCell ref="M2:M3"/>
    <mergeCell ref="F2:F3"/>
    <mergeCell ref="G2:G3"/>
    <mergeCell ref="H2:H3"/>
    <mergeCell ref="I2:I3"/>
    <mergeCell ref="AF1:AF3"/>
    <mergeCell ref="AG1:AG3"/>
    <mergeCell ref="N2:N3"/>
    <mergeCell ref="O2:O3"/>
    <mergeCell ref="P2:P3"/>
    <mergeCell ref="Q2:Q3"/>
    <mergeCell ref="R2:Y2"/>
    <mergeCell ref="Z2:AC2"/>
    <mergeCell ref="AJ1:AJ3"/>
    <mergeCell ref="A2:A3"/>
    <mergeCell ref="B2:B3"/>
    <mergeCell ref="C2:C3"/>
    <mergeCell ref="D2:D3"/>
    <mergeCell ref="E2:E3"/>
    <mergeCell ref="A39:B39"/>
    <mergeCell ref="P40:P47"/>
    <mergeCell ref="R40:S40"/>
    <mergeCell ref="X40:Y40"/>
    <mergeCell ref="R41:S41"/>
    <mergeCell ref="T41:W41"/>
    <mergeCell ref="X41:Y41"/>
    <mergeCell ref="R43:S43"/>
    <mergeCell ref="T43:W43"/>
    <mergeCell ref="X43:Y43"/>
    <mergeCell ref="Z43:AB43"/>
    <mergeCell ref="R44:S44"/>
    <mergeCell ref="X44:Y44"/>
    <mergeCell ref="Z44:AC44"/>
    <mergeCell ref="Z41:AB41"/>
    <mergeCell ref="R42:S42"/>
    <mergeCell ref="T42:W42"/>
    <mergeCell ref="X42:Y42"/>
    <mergeCell ref="Z42:AB42"/>
    <mergeCell ref="R45:S45"/>
    <mergeCell ref="X45:Y45"/>
    <mergeCell ref="Z45:AC45"/>
    <mergeCell ref="A46:B46"/>
    <mergeCell ref="R46:S46"/>
    <mergeCell ref="X46:Y46"/>
    <mergeCell ref="Z46:AC46"/>
    <mergeCell ref="A50:AC50"/>
    <mergeCell ref="A48:B48"/>
    <mergeCell ref="A47:B47"/>
    <mergeCell ref="R47:S47"/>
    <mergeCell ref="X47:Y47"/>
    <mergeCell ref="Z47:AC47"/>
  </mergeCells>
  <conditionalFormatting sqref="C4:C38">
    <cfRule type="cellIs" priority="1" dxfId="4" operator="equal" stopIfTrue="1">
      <formula>"ndp"</formula>
    </cfRule>
    <cfRule type="cellIs" priority="2" dxfId="3" operator="equal" stopIfTrue="1">
      <formula>"ng"</formula>
    </cfRule>
  </conditionalFormatting>
  <conditionalFormatting sqref="D4:P38">
    <cfRule type="cellIs" priority="3" dxfId="2" operator="equal" stopIfTrue="1">
      <formula>1</formula>
    </cfRule>
    <cfRule type="cellIs" priority="4" dxfId="1" operator="equal" stopIfTrue="1">
      <formula>"n"</formula>
    </cfRule>
  </conditionalFormatting>
  <conditionalFormatting sqref="Q4:Q38">
    <cfRule type="cellIs" priority="5" dxfId="0" operator="greaterThanOrEqual" stopIfTrue="1">
      <formula>$W$40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</dc:creator>
  <cp:keywords/>
  <dc:description/>
  <cp:lastModifiedBy>GJS</cp:lastModifiedBy>
  <dcterms:created xsi:type="dcterms:W3CDTF">2006-06-11T14:40:02Z</dcterms:created>
  <dcterms:modified xsi:type="dcterms:W3CDTF">2017-11-26T12:55:41Z</dcterms:modified>
  <cp:category/>
  <cp:version/>
  <cp:contentType/>
  <cp:contentStatus/>
</cp:coreProperties>
</file>