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DANE" sheetId="1" r:id="rId1"/>
    <sheet name="WYDRUK OCEN DLA RODZICÓW" sheetId="2" r:id="rId2"/>
  </sheets>
  <definedNames/>
  <calcPr fullCalcOnLoad="1"/>
</workbook>
</file>

<file path=xl/comments1.xml><?xml version="1.0" encoding="utf-8"?>
<comments xmlns="http://schemas.openxmlformats.org/spreadsheetml/2006/main">
  <authors>
    <author>Piotr</author>
    <author>xxx</author>
  </authors>
  <commentList>
    <comment ref="E3" authorId="0">
      <text>
        <r>
          <rPr>
            <sz val="8"/>
            <rFont val="Tahoma"/>
            <family val="0"/>
          </rPr>
          <t xml:space="preserve">
  Nazwy przedmiotów można zmieniać dowolnie. Jeżeli zmienisz je na  arkuszu podstawowym,  zmienią się  automatycznie  na  wydrukach  ocen  dla rodziców. </t>
        </r>
      </text>
    </comment>
    <comment ref="AH4" authorId="0">
      <text>
        <r>
          <rPr>
            <sz val="8"/>
            <rFont val="Tahoma"/>
            <family val="0"/>
          </rPr>
          <t xml:space="preserve">
"Godziny razem" - te wartości przydadzą się, by policzyć frekwencję klasy lub podczas wypełniania arkuszy ocen.</t>
        </r>
      </text>
    </comment>
    <comment ref="B43" authorId="0">
      <text>
        <r>
          <rPr>
            <sz val="8"/>
            <rFont val="Tahoma"/>
            <family val="0"/>
          </rPr>
          <t xml:space="preserve">
     Zapraszam do odwiedzenia witryny  internetowej Gimnazjum nr 10 w Lublinie.
</t>
        </r>
      </text>
    </comment>
    <comment ref="D43" authorId="1">
      <text>
        <r>
          <rPr>
            <b/>
            <sz val="10"/>
            <rFont val="Tahoma"/>
            <family val="0"/>
          </rPr>
          <t xml:space="preserve">
  </t>
        </r>
        <r>
          <rPr>
            <sz val="8"/>
            <rFont val="Tahoma"/>
            <family val="2"/>
          </rPr>
          <t>Wyślij wiadomość e-mail do autora arkusza, podziel  się uwagami, wrażeniami, zaproponuj zmiany,  podsuń  pomysły,  co d o  dalszego udoskonalenia  narzędzia.  Z góry  dziękuję!</t>
        </r>
        <r>
          <rPr>
            <sz val="10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<sst xmlns="http://schemas.openxmlformats.org/spreadsheetml/2006/main" count="254" uniqueCount="115">
  <si>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</si>
  <si>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</si>
  <si>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</si>
  <si>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</si>
  <si>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</si>
  <si>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</si>
  <si>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</si>
  <si>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</si>
  <si>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</si>
  <si>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</si>
  <si>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</si>
  <si>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</si>
  <si>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</si>
  <si>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język polski</t>
  </si>
  <si>
    <t>język angielski</t>
  </si>
  <si>
    <t>matematyka</t>
  </si>
  <si>
    <t>religia</t>
  </si>
  <si>
    <t>ilość ocen bdb</t>
  </si>
  <si>
    <t>ilość ocen niedost</t>
  </si>
  <si>
    <t>godziny usprawiedliwione</t>
  </si>
  <si>
    <t>godziny nieusprawiedliwione</t>
  </si>
  <si>
    <t>spóźnienia</t>
  </si>
  <si>
    <t>ilość ocen dost</t>
  </si>
  <si>
    <t>numer ucznia z dziennika</t>
  </si>
  <si>
    <t>ZACHOWANIE</t>
  </si>
  <si>
    <t>Wszystkich ocen:</t>
  </si>
  <si>
    <t>ilość ocen celujących</t>
  </si>
  <si>
    <t>ilość ocen dobrych</t>
  </si>
  <si>
    <t>ilość ocen dopuszcz</t>
  </si>
  <si>
    <t>Suma:</t>
  </si>
  <si>
    <t>ilość</t>
  </si>
  <si>
    <t>dobrych:</t>
  </si>
  <si>
    <t>%</t>
  </si>
  <si>
    <t>Ilość ocen:</t>
  </si>
  <si>
    <t>celujących:</t>
  </si>
  <si>
    <t>bardzo dobrych:</t>
  </si>
  <si>
    <t>dostatecznych:</t>
  </si>
  <si>
    <t>dopuszczających:</t>
  </si>
  <si>
    <t>niedostatecznych:</t>
  </si>
  <si>
    <t>godziny razem (bez spóźnień)</t>
  </si>
  <si>
    <t>UCZEŃ</t>
  </si>
  <si>
    <t>PRZEDMIOTY</t>
  </si>
  <si>
    <t xml:space="preserve"> ILOŚĆ OCEN</t>
  </si>
  <si>
    <t>GODZINY</t>
  </si>
  <si>
    <t>Wprowadź: nazwę klasy (D1), imiona i nazwiska uczniów (C6-C35), oceny z zachowania (D6-D35), oceny z poszczególnych przedmiotów oraz nazwy przedmiotów, jeżeli są inne niż w arkuszu. Arkusz jest tak miły, że resztę zrobi za ciebie :-). Powodzenia!</t>
  </si>
  <si>
    <t>zachowanie:</t>
  </si>
  <si>
    <t>przedmiot:</t>
  </si>
  <si>
    <t>Wyniki klasyfikacji 1</t>
  </si>
  <si>
    <t>Wyniki klasyfikacji 2</t>
  </si>
  <si>
    <t>Wyniki klasyfikacji 3</t>
  </si>
  <si>
    <t>Wyniki klasyfikacji 4</t>
  </si>
  <si>
    <t>Wyniki klasyfikacji 5</t>
  </si>
  <si>
    <t>Wyniki klasyfikacji 6</t>
  </si>
  <si>
    <t>Wyniki klasyfikacji 7</t>
  </si>
  <si>
    <t>Wyniki klasyfikacji 8</t>
  </si>
  <si>
    <t>Wyniki klasyfikacji 9</t>
  </si>
  <si>
    <t>Wyniki klasyfikacji 10</t>
  </si>
  <si>
    <t>Wyniki klasyfikacji 11</t>
  </si>
  <si>
    <t>Wyniki klasyfikacji 12</t>
  </si>
  <si>
    <t>średnia ocen:</t>
  </si>
  <si>
    <t>godziny opuszcz.:</t>
  </si>
  <si>
    <t>nieusprawiedliw.:</t>
  </si>
  <si>
    <t>średnia klasy:</t>
  </si>
  <si>
    <t>Wyniki klasyfikacji 13</t>
  </si>
  <si>
    <t>Wyniki klasyfikacji 14</t>
  </si>
  <si>
    <t>Wyniki klasyfikacji 15</t>
  </si>
  <si>
    <t>Wyniki klasyfikacji 16</t>
  </si>
  <si>
    <t>Wyniki klasyfikacji 17</t>
  </si>
  <si>
    <t>Wyniki klasyfikacji 18</t>
  </si>
  <si>
    <t>KLASYFIKACJA</t>
  </si>
  <si>
    <t>ocena:</t>
  </si>
  <si>
    <t>Średnia ocen z przedmiotów:</t>
  </si>
  <si>
    <t>Oceny z zachowania: wzorowe, bardzo dobre, dobre, poprawne, nieodpowiednie, naganne.</t>
  </si>
  <si>
    <t>średnia ocen</t>
  </si>
  <si>
    <t>przyroda</t>
  </si>
  <si>
    <t>muzyka</t>
  </si>
  <si>
    <t>plastyka</t>
  </si>
  <si>
    <t>dobre</t>
  </si>
  <si>
    <t>wzorowe</t>
  </si>
  <si>
    <t>bardzo dobre</t>
  </si>
  <si>
    <t>poprawne</t>
  </si>
  <si>
    <t>nieodpowiednie</t>
  </si>
  <si>
    <t>naganne</t>
  </si>
  <si>
    <t>oceny z zachowania</t>
  </si>
  <si>
    <t>średnia klasy</t>
  </si>
  <si>
    <t>KLASA V</t>
  </si>
  <si>
    <t>I semestr</t>
  </si>
  <si>
    <t>historia i społeczeństwo</t>
  </si>
  <si>
    <t>wychowanie fizyczne</t>
  </si>
  <si>
    <t>śródroczna</t>
  </si>
  <si>
    <t>wychowawca klasy:</t>
  </si>
  <si>
    <t>[tutaj wpisz nazwisko wychowawcy]</t>
  </si>
  <si>
    <t>14.</t>
  </si>
  <si>
    <t>15.</t>
  </si>
  <si>
    <t>16.</t>
  </si>
  <si>
    <t>17.</t>
  </si>
  <si>
    <t>18.</t>
  </si>
  <si>
    <t>język niemiecki</t>
  </si>
  <si>
    <t>wiedza o społeczeństwie</t>
  </si>
  <si>
    <t xml:space="preserve">biologia </t>
  </si>
  <si>
    <t xml:space="preserve">geografia </t>
  </si>
  <si>
    <t>chemia</t>
  </si>
  <si>
    <t>fizyka</t>
  </si>
  <si>
    <t>zajęcia komputerowe /informatyka</t>
  </si>
  <si>
    <t>zajęcia techniczne/ technika</t>
  </si>
  <si>
    <t>edukacja dla bezpieczeństwa</t>
  </si>
  <si>
    <t>zajęcia artystyczne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</si>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</sst>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8"/>
      <color indexed="23"/>
      <name val="Tahoma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color indexed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2" fillId="0" borderId="0" xfId="0" applyFont="1" applyFill="1" applyAlignment="1">
      <alignment horizontal="center" vertical="center" textRotation="180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/>
    </xf>
    <xf numFmtId="2" fontId="1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right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2" fontId="0" fillId="0" borderId="22" xfId="0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textRotation="180"/>
    </xf>
    <xf numFmtId="0" fontId="4" fillId="0" borderId="26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textRotation="18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0" xfId="44" applyAlignment="1" applyProtection="1">
      <alignment horizontal="center"/>
      <protection/>
    </xf>
    <xf numFmtId="0" fontId="2" fillId="33" borderId="27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26" xfId="0" applyFont="1" applyFill="1" applyBorder="1" applyAlignment="1">
      <alignment horizontal="right"/>
    </xf>
    <xf numFmtId="0" fontId="0" fillId="0" borderId="26" xfId="0" applyBorder="1" applyAlignment="1">
      <alignment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44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13" fillId="0" borderId="3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6" fillId="33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color auto="1"/>
      </font>
      <fill>
        <patternFill>
          <bgColor indexed="10"/>
        </patternFill>
      </fill>
    </dxf>
    <dxf/>
    <dxf/>
    <dxf>
      <font>
        <color auto="1"/>
      </font>
      <fill>
        <patternFill>
          <bgColor indexed="1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AM44"/>
  <sheetViews>
    <sheetView tabSelected="1" zoomScaleSheetLayoutView="100" zoomScalePageLayoutView="0" workbookViewId="0" topLeftCell="A1">
      <selection activeCell="AF40" sqref="AF40:AG40"/>
    </sheetView>
  </sheetViews>
  <sheetFormatPr defaultColWidth="9.140625" defaultRowHeight="12.75"/>
  <cols>
    <col min="1" max="1" width="1.1484375" style="1" customWidth="1"/>
    <col min="2" max="2" width="4.8515625" style="1" customWidth="1"/>
    <col min="3" max="3" width="26.421875" style="1" customWidth="1"/>
    <col min="4" max="4" width="14.57421875" style="1" customWidth="1"/>
    <col min="5" max="23" width="5.7109375" style="1" customWidth="1"/>
    <col min="24" max="29" width="2.8515625" style="1" customWidth="1"/>
    <col min="30" max="30" width="12.00390625" style="1" customWidth="1"/>
    <col min="31" max="31" width="4.00390625" style="1" customWidth="1"/>
    <col min="32" max="32" width="3.8515625" style="1" customWidth="1"/>
    <col min="33" max="33" width="4.00390625" style="1" customWidth="1"/>
    <col min="34" max="34" width="4.57421875" style="1" customWidth="1"/>
    <col min="35" max="16384" width="9.140625" style="1" customWidth="1"/>
  </cols>
  <sheetData>
    <row r="1" spans="1:35" ht="18" customHeight="1">
      <c r="A1" s="84" t="s">
        <v>69</v>
      </c>
      <c r="B1" s="84"/>
      <c r="C1" s="84"/>
      <c r="D1" s="89" t="s">
        <v>85</v>
      </c>
      <c r="E1" s="90"/>
      <c r="F1" s="90"/>
      <c r="G1" s="90"/>
      <c r="H1" s="90"/>
      <c r="I1" s="90"/>
      <c r="J1" s="90"/>
      <c r="K1" s="131"/>
      <c r="L1" s="86" t="s">
        <v>86</v>
      </c>
      <c r="M1" s="132"/>
      <c r="N1" s="132"/>
      <c r="O1" s="132"/>
      <c r="P1" s="132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5"/>
      <c r="AI1" s="4"/>
    </row>
    <row r="2" spans="1:35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8.75" customHeight="1">
      <c r="A3" s="4"/>
      <c r="B3" s="83" t="s">
        <v>40</v>
      </c>
      <c r="C3" s="83"/>
      <c r="D3" s="6" t="s">
        <v>24</v>
      </c>
      <c r="E3" s="83" t="s">
        <v>41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 t="s">
        <v>42</v>
      </c>
      <c r="Y3" s="83"/>
      <c r="Z3" s="83"/>
      <c r="AA3" s="83"/>
      <c r="AB3" s="83"/>
      <c r="AC3" s="83"/>
      <c r="AD3" s="6"/>
      <c r="AE3" s="83" t="s">
        <v>43</v>
      </c>
      <c r="AF3" s="83"/>
      <c r="AG3" s="83"/>
      <c r="AH3" s="83"/>
      <c r="AI3" s="4"/>
    </row>
    <row r="4" spans="1:39" ht="107.25" customHeight="1">
      <c r="A4" s="4"/>
      <c r="B4" s="85" t="s">
        <v>23</v>
      </c>
      <c r="C4" s="95" t="s">
        <v>44</v>
      </c>
      <c r="D4" s="95" t="s">
        <v>72</v>
      </c>
      <c r="E4" s="30" t="s">
        <v>13</v>
      </c>
      <c r="F4" s="30" t="s">
        <v>14</v>
      </c>
      <c r="G4" s="30" t="s">
        <v>97</v>
      </c>
      <c r="H4" s="30" t="s">
        <v>75</v>
      </c>
      <c r="I4" s="30" t="s">
        <v>76</v>
      </c>
      <c r="J4" s="30" t="s">
        <v>87</v>
      </c>
      <c r="K4" s="30" t="s">
        <v>98</v>
      </c>
      <c r="L4" s="30" t="s">
        <v>74</v>
      </c>
      <c r="M4" s="30" t="s">
        <v>99</v>
      </c>
      <c r="N4" s="30" t="s">
        <v>100</v>
      </c>
      <c r="O4" s="30" t="s">
        <v>101</v>
      </c>
      <c r="P4" s="30" t="s">
        <v>102</v>
      </c>
      <c r="Q4" s="30" t="s">
        <v>15</v>
      </c>
      <c r="R4" s="7" t="s">
        <v>103</v>
      </c>
      <c r="S4" s="30" t="s">
        <v>104</v>
      </c>
      <c r="T4" s="30" t="s">
        <v>106</v>
      </c>
      <c r="U4" s="30" t="s">
        <v>88</v>
      </c>
      <c r="V4" s="30" t="s">
        <v>105</v>
      </c>
      <c r="W4" s="7" t="s">
        <v>16</v>
      </c>
      <c r="X4" s="7" t="s">
        <v>26</v>
      </c>
      <c r="Y4" s="7" t="s">
        <v>17</v>
      </c>
      <c r="Z4" s="7" t="s">
        <v>27</v>
      </c>
      <c r="AA4" s="7" t="s">
        <v>22</v>
      </c>
      <c r="AB4" s="7" t="s">
        <v>28</v>
      </c>
      <c r="AC4" s="7" t="s">
        <v>18</v>
      </c>
      <c r="AD4" s="7" t="s">
        <v>73</v>
      </c>
      <c r="AE4" s="7" t="s">
        <v>19</v>
      </c>
      <c r="AF4" s="7" t="s">
        <v>20</v>
      </c>
      <c r="AG4" s="7" t="s">
        <v>21</v>
      </c>
      <c r="AH4" s="7" t="s">
        <v>39</v>
      </c>
      <c r="AI4" s="8"/>
      <c r="AJ4" s="2"/>
      <c r="AK4" s="2"/>
      <c r="AL4" s="2"/>
      <c r="AM4" s="2"/>
    </row>
    <row r="5" spans="1:35" ht="13.5" customHeight="1" thickBot="1">
      <c r="A5" s="4"/>
      <c r="B5" s="85"/>
      <c r="C5" s="96"/>
      <c r="D5" s="97"/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3"/>
      <c r="X5" s="69"/>
      <c r="Y5" s="88"/>
      <c r="Z5" s="88"/>
      <c r="AA5" s="88"/>
      <c r="AB5" s="88"/>
      <c r="AC5" s="70"/>
      <c r="AD5" s="11"/>
      <c r="AE5" s="94"/>
      <c r="AF5" s="94"/>
      <c r="AG5" s="94"/>
      <c r="AH5" s="12"/>
      <c r="AI5" s="4"/>
    </row>
    <row r="6" spans="1:35" ht="9" customHeight="1">
      <c r="A6" s="4"/>
      <c r="B6" s="9" t="s">
        <v>0</v>
      </c>
      <c r="C6" s="36"/>
      <c r="D6" s="22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133"/>
      <c r="W6" s="52"/>
      <c r="X6" s="10">
        <f aca="true" t="shared" si="0" ref="X6:X31">COUNTIF(E6:W6,6)</f>
        <v>0</v>
      </c>
      <c r="Y6" s="13">
        <f aca="true" t="shared" si="1" ref="Y6:Y31">COUNTIF(E6:W6,5)</f>
        <v>0</v>
      </c>
      <c r="Z6" s="13">
        <f aca="true" t="shared" si="2" ref="Z6:Z31">COUNTIF(E6:W6,4)</f>
        <v>0</v>
      </c>
      <c r="AA6" s="13">
        <f aca="true" t="shared" si="3" ref="AA6:AA31">COUNTIF(E6:W6,3)</f>
        <v>0</v>
      </c>
      <c r="AB6" s="13">
        <f aca="true" t="shared" si="4" ref="AB6:AB31">COUNTIF(E6:W6,2)</f>
        <v>0</v>
      </c>
      <c r="AC6" s="13">
        <f aca="true" t="shared" si="5" ref="AC6:AC31">COUNTIF(E6:W6,1)</f>
        <v>0</v>
      </c>
      <c r="AD6" s="19">
        <f>IF(SUM(E6:W6)=0,"",AVERAGE(E6:W6))</f>
      </c>
      <c r="AE6" s="25"/>
      <c r="AF6" s="26"/>
      <c r="AG6" s="27"/>
      <c r="AH6" s="20">
        <f>SUM(AE6:AF6)</f>
        <v>0</v>
      </c>
      <c r="AI6" s="4"/>
    </row>
    <row r="7" spans="1:35" ht="10.5">
      <c r="A7" s="4"/>
      <c r="B7" s="9" t="s">
        <v>1</v>
      </c>
      <c r="C7" s="23"/>
      <c r="D7" s="24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134"/>
      <c r="W7" s="55"/>
      <c r="X7" s="10">
        <f t="shared" si="0"/>
        <v>0</v>
      </c>
      <c r="Y7" s="13">
        <f t="shared" si="1"/>
        <v>0</v>
      </c>
      <c r="Z7" s="13">
        <f t="shared" si="2"/>
        <v>0</v>
      </c>
      <c r="AA7" s="13">
        <f t="shared" si="3"/>
        <v>0</v>
      </c>
      <c r="AB7" s="13">
        <f t="shared" si="4"/>
        <v>0</v>
      </c>
      <c r="AC7" s="13">
        <f t="shared" si="5"/>
        <v>0</v>
      </c>
      <c r="AD7" s="19">
        <f>IF(SUM(E7:W7)=0,"",AVERAGE(E7:W7))</f>
      </c>
      <c r="AE7" s="28"/>
      <c r="AF7" s="3"/>
      <c r="AG7" s="29"/>
      <c r="AH7" s="20">
        <f aca="true" t="shared" si="6" ref="AH7:AH31">SUM(AE7:AF7)</f>
        <v>0</v>
      </c>
      <c r="AI7" s="4"/>
    </row>
    <row r="8" spans="1:35" ht="10.5">
      <c r="A8" s="4"/>
      <c r="B8" s="9" t="s">
        <v>2</v>
      </c>
      <c r="C8" s="35"/>
      <c r="D8" s="24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134"/>
      <c r="W8" s="55"/>
      <c r="X8" s="10">
        <f t="shared" si="0"/>
        <v>0</v>
      </c>
      <c r="Y8" s="13">
        <f t="shared" si="1"/>
        <v>0</v>
      </c>
      <c r="Z8" s="13">
        <f t="shared" si="2"/>
        <v>0</v>
      </c>
      <c r="AA8" s="13">
        <f t="shared" si="3"/>
        <v>0</v>
      </c>
      <c r="AB8" s="13">
        <f t="shared" si="4"/>
        <v>0</v>
      </c>
      <c r="AC8" s="13">
        <f t="shared" si="5"/>
        <v>0</v>
      </c>
      <c r="AD8" s="19">
        <f>IF(SUM(E8:W8)=0,"",AVERAGE(E8:W8))</f>
      </c>
      <c r="AE8" s="28"/>
      <c r="AF8" s="3"/>
      <c r="AG8" s="29"/>
      <c r="AH8" s="20">
        <f t="shared" si="6"/>
        <v>0</v>
      </c>
      <c r="AI8" s="4"/>
    </row>
    <row r="9" spans="1:35" ht="10.5">
      <c r="A9" s="4"/>
      <c r="B9" s="9" t="s">
        <v>3</v>
      </c>
      <c r="C9" s="23"/>
      <c r="D9" s="24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134"/>
      <c r="W9" s="55"/>
      <c r="X9" s="10">
        <f t="shared" si="0"/>
        <v>0</v>
      </c>
      <c r="Y9" s="13">
        <f t="shared" si="1"/>
        <v>0</v>
      </c>
      <c r="Z9" s="13">
        <f t="shared" si="2"/>
        <v>0</v>
      </c>
      <c r="AA9" s="13">
        <f t="shared" si="3"/>
        <v>0</v>
      </c>
      <c r="AB9" s="13">
        <f t="shared" si="4"/>
        <v>0</v>
      </c>
      <c r="AC9" s="13">
        <f t="shared" si="5"/>
        <v>0</v>
      </c>
      <c r="AD9" s="19">
        <f>IF(SUM(E9:W9)=0,"",AVERAGE(E9:W9))</f>
      </c>
      <c r="AE9" s="28"/>
      <c r="AF9" s="3"/>
      <c r="AG9" s="29"/>
      <c r="AH9" s="20">
        <f t="shared" si="6"/>
        <v>0</v>
      </c>
      <c r="AI9" s="4"/>
    </row>
    <row r="10" spans="1:35" ht="10.5">
      <c r="A10" s="4"/>
      <c r="B10" s="9" t="s">
        <v>4</v>
      </c>
      <c r="C10" s="23"/>
      <c r="D10" s="24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134"/>
      <c r="W10" s="55"/>
      <c r="X10" s="10">
        <f t="shared" si="0"/>
        <v>0</v>
      </c>
      <c r="Y10" s="13">
        <f t="shared" si="1"/>
        <v>0</v>
      </c>
      <c r="Z10" s="13">
        <f t="shared" si="2"/>
        <v>0</v>
      </c>
      <c r="AA10" s="13">
        <f t="shared" si="3"/>
        <v>0</v>
      </c>
      <c r="AB10" s="13">
        <f t="shared" si="4"/>
        <v>0</v>
      </c>
      <c r="AC10" s="13">
        <f t="shared" si="5"/>
        <v>0</v>
      </c>
      <c r="AD10" s="19">
        <f>IF(SUM(E10:W10)=0,"",AVERAGE(E10:W10))</f>
      </c>
      <c r="AE10" s="28"/>
      <c r="AF10" s="3"/>
      <c r="AG10" s="29"/>
      <c r="AH10" s="20">
        <f t="shared" si="6"/>
        <v>0</v>
      </c>
      <c r="AI10" s="4"/>
    </row>
    <row r="11" spans="1:35" ht="10.5">
      <c r="A11" s="4"/>
      <c r="B11" s="9" t="s">
        <v>5</v>
      </c>
      <c r="C11" s="23"/>
      <c r="D11" s="24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134"/>
      <c r="W11" s="55"/>
      <c r="X11" s="10">
        <f t="shared" si="0"/>
        <v>0</v>
      </c>
      <c r="Y11" s="13">
        <f t="shared" si="1"/>
        <v>0</v>
      </c>
      <c r="Z11" s="13">
        <f t="shared" si="2"/>
        <v>0</v>
      </c>
      <c r="AA11" s="13">
        <f t="shared" si="3"/>
        <v>0</v>
      </c>
      <c r="AB11" s="13">
        <f t="shared" si="4"/>
        <v>0</v>
      </c>
      <c r="AC11" s="13">
        <f t="shared" si="5"/>
        <v>0</v>
      </c>
      <c r="AD11" s="19">
        <f>IF(SUM(E11:W11)=0,"",AVERAGE(E11:W11))</f>
      </c>
      <c r="AE11" s="28"/>
      <c r="AF11" s="3"/>
      <c r="AG11" s="29"/>
      <c r="AH11" s="20">
        <f t="shared" si="6"/>
        <v>0</v>
      </c>
      <c r="AI11" s="4"/>
    </row>
    <row r="12" spans="1:35" ht="10.5">
      <c r="A12" s="4"/>
      <c r="B12" s="9" t="s">
        <v>6</v>
      </c>
      <c r="C12" s="23"/>
      <c r="D12" s="24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34"/>
      <c r="W12" s="55"/>
      <c r="X12" s="10">
        <f t="shared" si="0"/>
        <v>0</v>
      </c>
      <c r="Y12" s="13">
        <f t="shared" si="1"/>
        <v>0</v>
      </c>
      <c r="Z12" s="13">
        <f t="shared" si="2"/>
        <v>0</v>
      </c>
      <c r="AA12" s="13">
        <f t="shared" si="3"/>
        <v>0</v>
      </c>
      <c r="AB12" s="13">
        <f t="shared" si="4"/>
        <v>0</v>
      </c>
      <c r="AC12" s="13">
        <f t="shared" si="5"/>
        <v>0</v>
      </c>
      <c r="AD12" s="19">
        <f>IF(SUM(E12:W12)=0,"",AVERAGE(E12:W12))</f>
      </c>
      <c r="AE12" s="28"/>
      <c r="AF12" s="3"/>
      <c r="AG12" s="29"/>
      <c r="AH12" s="20">
        <f t="shared" si="6"/>
        <v>0</v>
      </c>
      <c r="AI12" s="4"/>
    </row>
    <row r="13" spans="1:35" ht="10.5">
      <c r="A13" s="4"/>
      <c r="B13" s="9" t="s">
        <v>7</v>
      </c>
      <c r="C13" s="23"/>
      <c r="D13" s="24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34"/>
      <c r="W13" s="55"/>
      <c r="X13" s="10">
        <f t="shared" si="0"/>
        <v>0</v>
      </c>
      <c r="Y13" s="13">
        <f t="shared" si="1"/>
        <v>0</v>
      </c>
      <c r="Z13" s="13">
        <f t="shared" si="2"/>
        <v>0</v>
      </c>
      <c r="AA13" s="13">
        <f t="shared" si="3"/>
        <v>0</v>
      </c>
      <c r="AB13" s="13">
        <f t="shared" si="4"/>
        <v>0</v>
      </c>
      <c r="AC13" s="13">
        <f t="shared" si="5"/>
        <v>0</v>
      </c>
      <c r="AD13" s="19">
        <f>IF(SUM(E13:W13)=0,"",AVERAGE(E13:W13))</f>
      </c>
      <c r="AE13" s="28"/>
      <c r="AF13" s="3"/>
      <c r="AG13" s="29"/>
      <c r="AH13" s="20">
        <f t="shared" si="6"/>
        <v>0</v>
      </c>
      <c r="AI13" s="4"/>
    </row>
    <row r="14" spans="1:35" ht="10.5">
      <c r="A14" s="4"/>
      <c r="B14" s="9" t="s">
        <v>8</v>
      </c>
      <c r="C14" s="23"/>
      <c r="D14" s="24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134"/>
      <c r="W14" s="55"/>
      <c r="X14" s="10">
        <f t="shared" si="0"/>
        <v>0</v>
      </c>
      <c r="Y14" s="13">
        <f t="shared" si="1"/>
        <v>0</v>
      </c>
      <c r="Z14" s="13">
        <f t="shared" si="2"/>
        <v>0</v>
      </c>
      <c r="AA14" s="13">
        <f t="shared" si="3"/>
        <v>0</v>
      </c>
      <c r="AB14" s="13">
        <f t="shared" si="4"/>
        <v>0</v>
      </c>
      <c r="AC14" s="13">
        <f t="shared" si="5"/>
        <v>0</v>
      </c>
      <c r="AD14" s="19">
        <f>IF(SUM(E14:W14)=0,"",AVERAGE(E14:W14))</f>
      </c>
      <c r="AE14" s="28"/>
      <c r="AF14" s="3"/>
      <c r="AG14" s="29"/>
      <c r="AH14" s="20">
        <f t="shared" si="6"/>
        <v>0</v>
      </c>
      <c r="AI14" s="4"/>
    </row>
    <row r="15" spans="1:35" ht="10.5">
      <c r="A15" s="4"/>
      <c r="B15" s="9" t="s">
        <v>9</v>
      </c>
      <c r="C15" s="23"/>
      <c r="D15" s="24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134"/>
      <c r="W15" s="55"/>
      <c r="X15" s="10">
        <f t="shared" si="0"/>
        <v>0</v>
      </c>
      <c r="Y15" s="13">
        <f t="shared" si="1"/>
        <v>0</v>
      </c>
      <c r="Z15" s="13">
        <f t="shared" si="2"/>
        <v>0</v>
      </c>
      <c r="AA15" s="13">
        <f t="shared" si="3"/>
        <v>0</v>
      </c>
      <c r="AB15" s="13">
        <f t="shared" si="4"/>
        <v>0</v>
      </c>
      <c r="AC15" s="13">
        <f t="shared" si="5"/>
        <v>0</v>
      </c>
      <c r="AD15" s="19">
        <f>IF(SUM(E15:W15)=0,"",AVERAGE(E15:W15))</f>
      </c>
      <c r="AE15" s="28"/>
      <c r="AF15" s="3"/>
      <c r="AG15" s="29"/>
      <c r="AH15" s="20">
        <f t="shared" si="6"/>
        <v>0</v>
      </c>
      <c r="AI15" s="4"/>
    </row>
    <row r="16" spans="1:35" ht="10.5">
      <c r="A16" s="4"/>
      <c r="B16" s="9" t="s">
        <v>10</v>
      </c>
      <c r="C16" s="23"/>
      <c r="D16" s="24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134"/>
      <c r="W16" s="55"/>
      <c r="X16" s="10">
        <f aca="true" t="shared" si="7" ref="X16:X23">COUNTIF(E16:W16,6)</f>
        <v>0</v>
      </c>
      <c r="Y16" s="13">
        <f aca="true" t="shared" si="8" ref="Y16:Y23">COUNTIF(E16:W16,5)</f>
        <v>0</v>
      </c>
      <c r="Z16" s="13">
        <f aca="true" t="shared" si="9" ref="Z16:Z23">COUNTIF(E16:W16,4)</f>
        <v>0</v>
      </c>
      <c r="AA16" s="13">
        <f aca="true" t="shared" si="10" ref="AA16:AA23">COUNTIF(E16:W16,3)</f>
        <v>0</v>
      </c>
      <c r="AB16" s="13">
        <f aca="true" t="shared" si="11" ref="AB16:AB23">COUNTIF(E16:W16,2)</f>
        <v>0</v>
      </c>
      <c r="AC16" s="13">
        <f aca="true" t="shared" si="12" ref="AC16:AC23">COUNTIF(E16:W16,1)</f>
        <v>0</v>
      </c>
      <c r="AD16" s="19">
        <f aca="true" t="shared" si="13" ref="AD16:AD23">IF(SUM(E16:W16)=0,"",AVERAGE(E16:W16))</f>
      </c>
      <c r="AE16" s="28"/>
      <c r="AF16" s="3"/>
      <c r="AG16" s="29"/>
      <c r="AH16" s="20">
        <f t="shared" si="6"/>
        <v>0</v>
      </c>
      <c r="AI16" s="4"/>
    </row>
    <row r="17" spans="1:35" ht="10.5">
      <c r="A17" s="4"/>
      <c r="B17" s="9" t="s">
        <v>11</v>
      </c>
      <c r="C17" s="23"/>
      <c r="D17" s="24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134"/>
      <c r="W17" s="55"/>
      <c r="X17" s="10">
        <f t="shared" si="7"/>
        <v>0</v>
      </c>
      <c r="Y17" s="13">
        <f t="shared" si="8"/>
        <v>0</v>
      </c>
      <c r="Z17" s="13">
        <f t="shared" si="9"/>
        <v>0</v>
      </c>
      <c r="AA17" s="13">
        <f t="shared" si="10"/>
        <v>0</v>
      </c>
      <c r="AB17" s="13">
        <f t="shared" si="11"/>
        <v>0</v>
      </c>
      <c r="AC17" s="13">
        <f t="shared" si="12"/>
        <v>0</v>
      </c>
      <c r="AD17" s="19">
        <f t="shared" si="13"/>
      </c>
      <c r="AE17" s="28"/>
      <c r="AF17" s="3"/>
      <c r="AG17" s="29"/>
      <c r="AH17" s="20">
        <f t="shared" si="6"/>
        <v>0</v>
      </c>
      <c r="AI17" s="4"/>
    </row>
    <row r="18" spans="1:35" ht="10.5">
      <c r="A18" s="4"/>
      <c r="B18" s="9" t="s">
        <v>12</v>
      </c>
      <c r="C18" s="23"/>
      <c r="D18" s="24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134"/>
      <c r="W18" s="55"/>
      <c r="X18" s="10">
        <f t="shared" si="7"/>
        <v>0</v>
      </c>
      <c r="Y18" s="13">
        <f t="shared" si="8"/>
        <v>0</v>
      </c>
      <c r="Z18" s="13">
        <f t="shared" si="9"/>
        <v>0</v>
      </c>
      <c r="AA18" s="13">
        <f t="shared" si="10"/>
        <v>0</v>
      </c>
      <c r="AB18" s="13">
        <f t="shared" si="11"/>
        <v>0</v>
      </c>
      <c r="AC18" s="13">
        <f t="shared" si="12"/>
        <v>0</v>
      </c>
      <c r="AD18" s="19">
        <f t="shared" si="13"/>
      </c>
      <c r="AE18" s="28"/>
      <c r="AF18" s="3"/>
      <c r="AG18" s="29"/>
      <c r="AH18" s="20">
        <f t="shared" si="6"/>
        <v>0</v>
      </c>
      <c r="AI18" s="4"/>
    </row>
    <row r="19" spans="1:35" ht="10.5">
      <c r="A19" s="4"/>
      <c r="B19" s="9" t="s">
        <v>92</v>
      </c>
      <c r="C19" s="23"/>
      <c r="D19" s="24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134"/>
      <c r="W19" s="55"/>
      <c r="X19" s="10">
        <f t="shared" si="7"/>
        <v>0</v>
      </c>
      <c r="Y19" s="13">
        <f t="shared" si="8"/>
        <v>0</v>
      </c>
      <c r="Z19" s="13">
        <f t="shared" si="9"/>
        <v>0</v>
      </c>
      <c r="AA19" s="13">
        <f t="shared" si="10"/>
        <v>0</v>
      </c>
      <c r="AB19" s="13">
        <f t="shared" si="11"/>
        <v>0</v>
      </c>
      <c r="AC19" s="13">
        <f t="shared" si="12"/>
        <v>0</v>
      </c>
      <c r="AD19" s="19">
        <f t="shared" si="13"/>
      </c>
      <c r="AE19" s="28"/>
      <c r="AF19" s="3"/>
      <c r="AG19" s="29"/>
      <c r="AH19" s="20">
        <f t="shared" si="6"/>
        <v>0</v>
      </c>
      <c r="AI19" s="4"/>
    </row>
    <row r="20" spans="1:35" ht="10.5">
      <c r="A20" s="4"/>
      <c r="B20" s="9" t="s">
        <v>93</v>
      </c>
      <c r="C20" s="23"/>
      <c r="D20" s="24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134"/>
      <c r="W20" s="55"/>
      <c r="X20" s="10">
        <f t="shared" si="7"/>
        <v>0</v>
      </c>
      <c r="Y20" s="13">
        <f t="shared" si="8"/>
        <v>0</v>
      </c>
      <c r="Z20" s="13">
        <f t="shared" si="9"/>
        <v>0</v>
      </c>
      <c r="AA20" s="13">
        <f t="shared" si="10"/>
        <v>0</v>
      </c>
      <c r="AB20" s="13">
        <f t="shared" si="11"/>
        <v>0</v>
      </c>
      <c r="AC20" s="13">
        <f t="shared" si="12"/>
        <v>0</v>
      </c>
      <c r="AD20" s="19">
        <f t="shared" si="13"/>
      </c>
      <c r="AE20" s="28"/>
      <c r="AF20" s="3"/>
      <c r="AG20" s="29"/>
      <c r="AH20" s="20">
        <f t="shared" si="6"/>
        <v>0</v>
      </c>
      <c r="AI20" s="4"/>
    </row>
    <row r="21" spans="1:35" ht="10.5">
      <c r="A21" s="4"/>
      <c r="B21" s="9" t="s">
        <v>94</v>
      </c>
      <c r="C21" s="23"/>
      <c r="D21" s="24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134"/>
      <c r="W21" s="55"/>
      <c r="X21" s="10">
        <f t="shared" si="7"/>
        <v>0</v>
      </c>
      <c r="Y21" s="13">
        <f t="shared" si="8"/>
        <v>0</v>
      </c>
      <c r="Z21" s="13">
        <f t="shared" si="9"/>
        <v>0</v>
      </c>
      <c r="AA21" s="13">
        <f t="shared" si="10"/>
        <v>0</v>
      </c>
      <c r="AB21" s="13">
        <f t="shared" si="11"/>
        <v>0</v>
      </c>
      <c r="AC21" s="13">
        <f t="shared" si="12"/>
        <v>0</v>
      </c>
      <c r="AD21" s="19">
        <f t="shared" si="13"/>
      </c>
      <c r="AE21" s="28"/>
      <c r="AF21" s="3"/>
      <c r="AG21" s="29"/>
      <c r="AH21" s="20">
        <f t="shared" si="6"/>
        <v>0</v>
      </c>
      <c r="AI21" s="4"/>
    </row>
    <row r="22" spans="1:35" ht="10.5">
      <c r="A22" s="4"/>
      <c r="B22" s="9" t="s">
        <v>95</v>
      </c>
      <c r="C22" s="23"/>
      <c r="D22" s="24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134"/>
      <c r="W22" s="55"/>
      <c r="X22" s="10">
        <f t="shared" si="7"/>
        <v>0</v>
      </c>
      <c r="Y22" s="13">
        <f t="shared" si="8"/>
        <v>0</v>
      </c>
      <c r="Z22" s="13">
        <f t="shared" si="9"/>
        <v>0</v>
      </c>
      <c r="AA22" s="13">
        <f t="shared" si="10"/>
        <v>0</v>
      </c>
      <c r="AB22" s="13">
        <f t="shared" si="11"/>
        <v>0</v>
      </c>
      <c r="AC22" s="13">
        <f t="shared" si="12"/>
        <v>0</v>
      </c>
      <c r="AD22" s="19">
        <f t="shared" si="13"/>
      </c>
      <c r="AE22" s="28"/>
      <c r="AF22" s="3"/>
      <c r="AG22" s="29"/>
      <c r="AH22" s="20">
        <f t="shared" si="6"/>
        <v>0</v>
      </c>
      <c r="AI22" s="4"/>
    </row>
    <row r="23" spans="1:35" ht="10.5">
      <c r="A23" s="4"/>
      <c r="B23" s="9" t="s">
        <v>96</v>
      </c>
      <c r="C23" s="23"/>
      <c r="D23" s="24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134"/>
      <c r="W23" s="55"/>
      <c r="X23" s="10">
        <f t="shared" si="7"/>
        <v>0</v>
      </c>
      <c r="Y23" s="13">
        <f t="shared" si="8"/>
        <v>0</v>
      </c>
      <c r="Z23" s="13">
        <f t="shared" si="9"/>
        <v>0</v>
      </c>
      <c r="AA23" s="13">
        <f t="shared" si="10"/>
        <v>0</v>
      </c>
      <c r="AB23" s="13">
        <f t="shared" si="11"/>
        <v>0</v>
      </c>
      <c r="AC23" s="13">
        <f t="shared" si="12"/>
        <v>0</v>
      </c>
      <c r="AD23" s="19">
        <f t="shared" si="13"/>
      </c>
      <c r="AE23" s="28"/>
      <c r="AF23" s="3"/>
      <c r="AG23" s="29"/>
      <c r="AH23" s="20">
        <f t="shared" si="6"/>
        <v>0</v>
      </c>
      <c r="AI23" s="4"/>
    </row>
    <row r="24" spans="1:35" ht="10.5">
      <c r="A24" s="4"/>
      <c r="B24" s="9" t="s">
        <v>107</v>
      </c>
      <c r="C24" s="23"/>
      <c r="D24" s="24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134"/>
      <c r="W24" s="55"/>
      <c r="X24" s="10">
        <f t="shared" si="0"/>
        <v>0</v>
      </c>
      <c r="Y24" s="13">
        <f t="shared" si="1"/>
        <v>0</v>
      </c>
      <c r="Z24" s="13">
        <f t="shared" si="2"/>
        <v>0</v>
      </c>
      <c r="AA24" s="13">
        <f t="shared" si="3"/>
        <v>0</v>
      </c>
      <c r="AB24" s="13">
        <f t="shared" si="4"/>
        <v>0</v>
      </c>
      <c r="AC24" s="13">
        <f t="shared" si="5"/>
        <v>0</v>
      </c>
      <c r="AD24" s="19">
        <f>IF(SUM(E24:W24)=0,"",AVERAGE(E24:W24))</f>
      </c>
      <c r="AE24" s="28"/>
      <c r="AF24" s="3"/>
      <c r="AG24" s="29"/>
      <c r="AH24" s="20">
        <f t="shared" si="6"/>
        <v>0</v>
      </c>
      <c r="AI24" s="4"/>
    </row>
    <row r="25" spans="1:35" ht="10.5">
      <c r="A25" s="4"/>
      <c r="B25" s="9" t="s">
        <v>108</v>
      </c>
      <c r="C25" s="23"/>
      <c r="D25" s="24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134"/>
      <c r="W25" s="55"/>
      <c r="X25" s="10">
        <f t="shared" si="0"/>
        <v>0</v>
      </c>
      <c r="Y25" s="13">
        <f t="shared" si="1"/>
        <v>0</v>
      </c>
      <c r="Z25" s="13">
        <f t="shared" si="2"/>
        <v>0</v>
      </c>
      <c r="AA25" s="13">
        <f t="shared" si="3"/>
        <v>0</v>
      </c>
      <c r="AB25" s="13">
        <f t="shared" si="4"/>
        <v>0</v>
      </c>
      <c r="AC25" s="13">
        <f t="shared" si="5"/>
        <v>0</v>
      </c>
      <c r="AD25" s="19">
        <f>IF(SUM(E25:W25)=0,"",AVERAGE(E25:W25))</f>
      </c>
      <c r="AE25" s="28"/>
      <c r="AF25" s="3"/>
      <c r="AG25" s="29"/>
      <c r="AH25" s="20">
        <f t="shared" si="6"/>
        <v>0</v>
      </c>
      <c r="AI25" s="4"/>
    </row>
    <row r="26" spans="1:35" ht="10.5">
      <c r="A26" s="4"/>
      <c r="B26" s="9" t="s">
        <v>109</v>
      </c>
      <c r="C26" s="23"/>
      <c r="D26" s="24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134"/>
      <c r="W26" s="55"/>
      <c r="X26" s="10">
        <f t="shared" si="0"/>
        <v>0</v>
      </c>
      <c r="Y26" s="13">
        <f t="shared" si="1"/>
        <v>0</v>
      </c>
      <c r="Z26" s="13">
        <f t="shared" si="2"/>
        <v>0</v>
      </c>
      <c r="AA26" s="13">
        <f t="shared" si="3"/>
        <v>0</v>
      </c>
      <c r="AB26" s="13">
        <f t="shared" si="4"/>
        <v>0</v>
      </c>
      <c r="AC26" s="13">
        <f t="shared" si="5"/>
        <v>0</v>
      </c>
      <c r="AD26" s="19">
        <f>IF(SUM(E26:W26)=0,"",AVERAGE(E26:W26))</f>
      </c>
      <c r="AE26" s="28"/>
      <c r="AF26" s="3"/>
      <c r="AG26" s="29"/>
      <c r="AH26" s="20">
        <f t="shared" si="6"/>
        <v>0</v>
      </c>
      <c r="AI26" s="4"/>
    </row>
    <row r="27" spans="1:35" ht="10.5">
      <c r="A27" s="4"/>
      <c r="B27" s="9" t="s">
        <v>110</v>
      </c>
      <c r="C27" s="23"/>
      <c r="D27" s="24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134"/>
      <c r="W27" s="55"/>
      <c r="X27" s="10">
        <f t="shared" si="0"/>
        <v>0</v>
      </c>
      <c r="Y27" s="13">
        <f t="shared" si="1"/>
        <v>0</v>
      </c>
      <c r="Z27" s="13">
        <f t="shared" si="2"/>
        <v>0</v>
      </c>
      <c r="AA27" s="13">
        <f t="shared" si="3"/>
        <v>0</v>
      </c>
      <c r="AB27" s="13">
        <f t="shared" si="4"/>
        <v>0</v>
      </c>
      <c r="AC27" s="13">
        <f t="shared" si="5"/>
        <v>0</v>
      </c>
      <c r="AD27" s="19">
        <f>IF(SUM(E27:W27)=0,"",AVERAGE(E27:W27))</f>
      </c>
      <c r="AE27" s="28"/>
      <c r="AF27" s="3"/>
      <c r="AG27" s="29"/>
      <c r="AH27" s="20">
        <f t="shared" si="6"/>
        <v>0</v>
      </c>
      <c r="AI27" s="4"/>
    </row>
    <row r="28" spans="1:35" ht="10.5">
      <c r="A28" s="4"/>
      <c r="B28" s="9" t="s">
        <v>111</v>
      </c>
      <c r="C28" s="23"/>
      <c r="D28" s="24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34"/>
      <c r="W28" s="55"/>
      <c r="X28" s="10">
        <f t="shared" si="0"/>
        <v>0</v>
      </c>
      <c r="Y28" s="13">
        <f t="shared" si="1"/>
        <v>0</v>
      </c>
      <c r="Z28" s="13">
        <f t="shared" si="2"/>
        <v>0</v>
      </c>
      <c r="AA28" s="13">
        <f t="shared" si="3"/>
        <v>0</v>
      </c>
      <c r="AB28" s="13">
        <f t="shared" si="4"/>
        <v>0</v>
      </c>
      <c r="AC28" s="13">
        <f t="shared" si="5"/>
        <v>0</v>
      </c>
      <c r="AD28" s="19">
        <f>IF(SUM(E28:W28)=0,"",AVERAGE(E28:W28))</f>
      </c>
      <c r="AE28" s="28"/>
      <c r="AF28" s="3"/>
      <c r="AG28" s="29"/>
      <c r="AH28" s="20">
        <f t="shared" si="6"/>
        <v>0</v>
      </c>
      <c r="AI28" s="4"/>
    </row>
    <row r="29" spans="1:35" ht="10.5">
      <c r="A29" s="4"/>
      <c r="B29" s="9" t="s">
        <v>112</v>
      </c>
      <c r="C29" s="23"/>
      <c r="D29" s="24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134"/>
      <c r="W29" s="55"/>
      <c r="X29" s="10">
        <f t="shared" si="0"/>
        <v>0</v>
      </c>
      <c r="Y29" s="13">
        <f t="shared" si="1"/>
        <v>0</v>
      </c>
      <c r="Z29" s="13">
        <f t="shared" si="2"/>
        <v>0</v>
      </c>
      <c r="AA29" s="13">
        <f t="shared" si="3"/>
        <v>0</v>
      </c>
      <c r="AB29" s="13">
        <f t="shared" si="4"/>
        <v>0</v>
      </c>
      <c r="AC29" s="13">
        <f t="shared" si="5"/>
        <v>0</v>
      </c>
      <c r="AD29" s="19">
        <f>IF(SUM(E29:W29)=0,"",AVERAGE(E29:W29))</f>
      </c>
      <c r="AE29" s="28"/>
      <c r="AF29" s="3"/>
      <c r="AG29" s="29"/>
      <c r="AH29" s="20">
        <f t="shared" si="6"/>
        <v>0</v>
      </c>
      <c r="AI29" s="4"/>
    </row>
    <row r="30" spans="1:35" ht="10.5">
      <c r="A30" s="4"/>
      <c r="B30" s="9" t="s">
        <v>113</v>
      </c>
      <c r="C30" s="23"/>
      <c r="D30" s="24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134"/>
      <c r="W30" s="55"/>
      <c r="X30" s="10">
        <f t="shared" si="0"/>
        <v>0</v>
      </c>
      <c r="Y30" s="13">
        <f t="shared" si="1"/>
        <v>0</v>
      </c>
      <c r="Z30" s="13">
        <f t="shared" si="2"/>
        <v>0</v>
      </c>
      <c r="AA30" s="13">
        <f t="shared" si="3"/>
        <v>0</v>
      </c>
      <c r="AB30" s="13">
        <f t="shared" si="4"/>
        <v>0</v>
      </c>
      <c r="AC30" s="13">
        <f t="shared" si="5"/>
        <v>0</v>
      </c>
      <c r="AD30" s="19">
        <f>IF(SUM(E30:W30)=0,"",AVERAGE(E30:W30))</f>
      </c>
      <c r="AE30" s="28"/>
      <c r="AF30" s="3"/>
      <c r="AG30" s="29"/>
      <c r="AH30" s="20">
        <f t="shared" si="6"/>
        <v>0</v>
      </c>
      <c r="AI30" s="4"/>
    </row>
    <row r="31" spans="1:35" ht="10.5">
      <c r="A31" s="4"/>
      <c r="B31" s="9" t="s">
        <v>114</v>
      </c>
      <c r="C31" s="23"/>
      <c r="D31" s="24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134"/>
      <c r="W31" s="55"/>
      <c r="X31" s="10">
        <f t="shared" si="0"/>
        <v>0</v>
      </c>
      <c r="Y31" s="13">
        <f t="shared" si="1"/>
        <v>0</v>
      </c>
      <c r="Z31" s="13">
        <f t="shared" si="2"/>
        <v>0</v>
      </c>
      <c r="AA31" s="13">
        <f t="shared" si="3"/>
        <v>0</v>
      </c>
      <c r="AB31" s="13">
        <f t="shared" si="4"/>
        <v>0</v>
      </c>
      <c r="AC31" s="13">
        <f t="shared" si="5"/>
        <v>0</v>
      </c>
      <c r="AD31" s="19">
        <f>IF(SUM(E31:W31)=0,"",AVERAGE(E31:W31))</f>
      </c>
      <c r="AE31" s="28"/>
      <c r="AF31" s="3"/>
      <c r="AG31" s="29"/>
      <c r="AH31" s="20">
        <f t="shared" si="6"/>
        <v>0</v>
      </c>
      <c r="AI31" s="4"/>
    </row>
    <row r="32" spans="1:35" ht="29.25" customHeight="1">
      <c r="A32" s="4"/>
      <c r="B32" s="4"/>
      <c r="C32" s="4"/>
      <c r="D32" s="45" t="s">
        <v>71</v>
      </c>
      <c r="E32" s="46">
        <f>IF(SUM(E6:E31)=0,"",AVERAGE(E6:E31))</f>
      </c>
      <c r="F32" s="46">
        <f aca="true" t="shared" si="14" ref="F32:W32">IF(SUM(F6:F31)=0,"",AVERAGE(F6:F31))</f>
      </c>
      <c r="G32" s="46"/>
      <c r="H32" s="46">
        <f t="shared" si="14"/>
      </c>
      <c r="I32" s="46">
        <f t="shared" si="14"/>
      </c>
      <c r="J32" s="46">
        <f t="shared" si="14"/>
      </c>
      <c r="K32" s="46"/>
      <c r="L32" s="46">
        <f t="shared" si="14"/>
      </c>
      <c r="M32" s="46"/>
      <c r="N32" s="46"/>
      <c r="O32" s="46"/>
      <c r="P32" s="46"/>
      <c r="Q32" s="46">
        <f t="shared" si="14"/>
      </c>
      <c r="R32" s="46">
        <f t="shared" si="14"/>
      </c>
      <c r="S32" s="46">
        <f t="shared" si="14"/>
      </c>
      <c r="T32" s="46"/>
      <c r="U32" s="46">
        <f t="shared" si="14"/>
      </c>
      <c r="V32" s="46"/>
      <c r="W32" s="46">
        <f t="shared" si="14"/>
      </c>
      <c r="X32" s="78" t="s">
        <v>84</v>
      </c>
      <c r="Y32" s="78"/>
      <c r="Z32" s="78"/>
      <c r="AA32" s="78"/>
      <c r="AB32" s="78"/>
      <c r="AC32" s="79"/>
      <c r="AD32" s="14">
        <f>IF(SUM(AD5:AD31)=0,"",AVERAGE(AD5:AD31))</f>
      </c>
      <c r="AE32" s="21">
        <f>SUM(AE5:AE31)</f>
        <v>0</v>
      </c>
      <c r="AF32" s="21">
        <f>SUM(AF5:AF31)</f>
        <v>0</v>
      </c>
      <c r="AG32" s="21">
        <f>SUM(AG5:AG31)</f>
        <v>0</v>
      </c>
      <c r="AH32" s="21">
        <f>SUM(AH5:AH31)</f>
        <v>0</v>
      </c>
      <c r="AI32" s="4"/>
    </row>
    <row r="33" spans="1:35" ht="10.5">
      <c r="A33" s="4"/>
      <c r="B33" s="4"/>
      <c r="C33" s="15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0.5">
      <c r="A34" s="4"/>
      <c r="B34" s="4"/>
      <c r="C34" s="16"/>
      <c r="D34" s="16"/>
      <c r="E34" s="80" t="s">
        <v>33</v>
      </c>
      <c r="F34" s="80"/>
      <c r="G34" s="80"/>
      <c r="H34" s="80"/>
      <c r="I34" s="80"/>
      <c r="J34" s="80"/>
      <c r="K34" s="80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98" t="s">
        <v>29</v>
      </c>
      <c r="Y34" s="99"/>
      <c r="Z34" s="98" t="s">
        <v>32</v>
      </c>
      <c r="AA34" s="99"/>
      <c r="AB34" s="4"/>
      <c r="AC34" s="102" t="s">
        <v>83</v>
      </c>
      <c r="AD34" s="74"/>
      <c r="AE34" s="17" t="s">
        <v>30</v>
      </c>
      <c r="AF34" s="100" t="s">
        <v>32</v>
      </c>
      <c r="AG34" s="101"/>
      <c r="AH34" s="4"/>
      <c r="AI34" s="4"/>
    </row>
    <row r="35" spans="1:35" ht="10.5">
      <c r="A35" s="4"/>
      <c r="B35" s="4"/>
      <c r="C35" s="68" t="s">
        <v>34</v>
      </c>
      <c r="D35" s="68"/>
      <c r="E35" s="13">
        <f>COUNTIF(E5:E31,6)</f>
        <v>0</v>
      </c>
      <c r="F35" s="13">
        <f aca="true" t="shared" si="15" ref="F35:W35">COUNTIF(F5:F31,6)</f>
        <v>0</v>
      </c>
      <c r="G35" s="13">
        <f t="shared" si="15"/>
        <v>0</v>
      </c>
      <c r="H35" s="13">
        <f t="shared" si="15"/>
        <v>0</v>
      </c>
      <c r="I35" s="13">
        <f t="shared" si="15"/>
        <v>0</v>
      </c>
      <c r="J35" s="13">
        <f t="shared" si="15"/>
        <v>0</v>
      </c>
      <c r="K35" s="13">
        <f t="shared" si="15"/>
        <v>0</v>
      </c>
      <c r="L35" s="13">
        <f t="shared" si="15"/>
        <v>0</v>
      </c>
      <c r="M35" s="13">
        <f t="shared" si="15"/>
        <v>0</v>
      </c>
      <c r="N35" s="13">
        <f t="shared" si="15"/>
        <v>0</v>
      </c>
      <c r="O35" s="13">
        <f t="shared" si="15"/>
        <v>0</v>
      </c>
      <c r="P35" s="13">
        <f t="shared" si="15"/>
        <v>0</v>
      </c>
      <c r="Q35" s="13">
        <f t="shared" si="15"/>
        <v>0</v>
      </c>
      <c r="R35" s="13">
        <f t="shared" si="15"/>
        <v>0</v>
      </c>
      <c r="S35" s="13">
        <f t="shared" si="15"/>
        <v>0</v>
      </c>
      <c r="T35" s="13">
        <f t="shared" si="15"/>
        <v>0</v>
      </c>
      <c r="U35" s="13">
        <f t="shared" si="15"/>
        <v>0</v>
      </c>
      <c r="V35" s="13">
        <f t="shared" si="15"/>
        <v>0</v>
      </c>
      <c r="W35" s="13">
        <f t="shared" si="15"/>
        <v>0</v>
      </c>
      <c r="X35" s="69">
        <f aca="true" t="shared" si="16" ref="X35:X40">SUM(E35:W35)</f>
        <v>0</v>
      </c>
      <c r="Y35" s="70"/>
      <c r="Z35" s="71">
        <f>IF(X35=0,"",((X35/X41)*100))</f>
      </c>
      <c r="AA35" s="72"/>
      <c r="AB35" s="4"/>
      <c r="AC35" s="73" t="s">
        <v>78</v>
      </c>
      <c r="AD35" s="74"/>
      <c r="AE35" s="13">
        <f>COUNTIF(D6:D31,"wzorowe")</f>
        <v>0</v>
      </c>
      <c r="AF35" s="71">
        <f>IF(AE35=0,"",(AE35/AE41)*100)</f>
      </c>
      <c r="AG35" s="72"/>
      <c r="AH35" s="4"/>
      <c r="AI35" s="4"/>
    </row>
    <row r="36" spans="1:35" ht="10.5">
      <c r="A36" s="4"/>
      <c r="B36" s="4"/>
      <c r="C36" s="68" t="s">
        <v>35</v>
      </c>
      <c r="D36" s="68"/>
      <c r="E36" s="13">
        <f>COUNTIF(E5:E26,5)</f>
        <v>0</v>
      </c>
      <c r="F36" s="13">
        <f aca="true" t="shared" si="17" ref="F36:W36">COUNTIF(F5:F26,5)</f>
        <v>0</v>
      </c>
      <c r="G36" s="13">
        <f t="shared" si="17"/>
        <v>0</v>
      </c>
      <c r="H36" s="13">
        <f t="shared" si="17"/>
        <v>0</v>
      </c>
      <c r="I36" s="13">
        <f t="shared" si="17"/>
        <v>0</v>
      </c>
      <c r="J36" s="13">
        <f t="shared" si="17"/>
        <v>0</v>
      </c>
      <c r="K36" s="13">
        <f t="shared" si="17"/>
        <v>0</v>
      </c>
      <c r="L36" s="13">
        <f t="shared" si="17"/>
        <v>0</v>
      </c>
      <c r="M36" s="13">
        <f t="shared" si="17"/>
        <v>0</v>
      </c>
      <c r="N36" s="13">
        <f t="shared" si="17"/>
        <v>0</v>
      </c>
      <c r="O36" s="13">
        <f t="shared" si="17"/>
        <v>0</v>
      </c>
      <c r="P36" s="13">
        <f t="shared" si="17"/>
        <v>0</v>
      </c>
      <c r="Q36" s="13">
        <f t="shared" si="17"/>
        <v>0</v>
      </c>
      <c r="R36" s="13">
        <f t="shared" si="17"/>
        <v>0</v>
      </c>
      <c r="S36" s="13">
        <f t="shared" si="17"/>
        <v>0</v>
      </c>
      <c r="T36" s="13">
        <f t="shared" si="17"/>
        <v>0</v>
      </c>
      <c r="U36" s="13">
        <f t="shared" si="17"/>
        <v>0</v>
      </c>
      <c r="V36" s="13">
        <f t="shared" si="17"/>
        <v>0</v>
      </c>
      <c r="W36" s="13">
        <f t="shared" si="17"/>
        <v>0</v>
      </c>
      <c r="X36" s="69">
        <f t="shared" si="16"/>
        <v>0</v>
      </c>
      <c r="Y36" s="70"/>
      <c r="Z36" s="71">
        <f>IF(X36=0,"",((X36/X41)*100))</f>
      </c>
      <c r="AA36" s="72"/>
      <c r="AB36" s="4"/>
      <c r="AC36" s="82" t="s">
        <v>79</v>
      </c>
      <c r="AD36" s="74"/>
      <c r="AE36" s="39">
        <f>COUNTIF(D6:D31,"bardzo dobre")</f>
        <v>0</v>
      </c>
      <c r="AF36" s="76">
        <f>IF(AE36=0,"",(AE36/AE41)*100)</f>
      </c>
      <c r="AG36" s="77"/>
      <c r="AH36" s="4"/>
      <c r="AI36" s="4"/>
    </row>
    <row r="37" spans="1:35" ht="10.5">
      <c r="A37" s="4"/>
      <c r="B37" s="4"/>
      <c r="C37" s="68" t="s">
        <v>31</v>
      </c>
      <c r="D37" s="68"/>
      <c r="E37" s="13">
        <f>COUNTIF(E5:E31,4)</f>
        <v>0</v>
      </c>
      <c r="F37" s="13">
        <f aca="true" t="shared" si="18" ref="F37:W37">COUNTIF(F5:F31,4)</f>
        <v>0</v>
      </c>
      <c r="G37" s="13">
        <f t="shared" si="18"/>
        <v>0</v>
      </c>
      <c r="H37" s="13">
        <f t="shared" si="18"/>
        <v>0</v>
      </c>
      <c r="I37" s="13">
        <f t="shared" si="18"/>
        <v>0</v>
      </c>
      <c r="J37" s="13">
        <f t="shared" si="18"/>
        <v>0</v>
      </c>
      <c r="K37" s="13">
        <f t="shared" si="18"/>
        <v>0</v>
      </c>
      <c r="L37" s="13">
        <f t="shared" si="18"/>
        <v>0</v>
      </c>
      <c r="M37" s="13">
        <f t="shared" si="18"/>
        <v>0</v>
      </c>
      <c r="N37" s="13">
        <f t="shared" si="18"/>
        <v>0</v>
      </c>
      <c r="O37" s="13">
        <f t="shared" si="18"/>
        <v>0</v>
      </c>
      <c r="P37" s="13">
        <f t="shared" si="18"/>
        <v>0</v>
      </c>
      <c r="Q37" s="13">
        <f t="shared" si="18"/>
        <v>0</v>
      </c>
      <c r="R37" s="13">
        <f t="shared" si="18"/>
        <v>0</v>
      </c>
      <c r="S37" s="13">
        <f t="shared" si="18"/>
        <v>0</v>
      </c>
      <c r="T37" s="13">
        <f t="shared" si="18"/>
        <v>0</v>
      </c>
      <c r="U37" s="13">
        <f t="shared" si="18"/>
        <v>0</v>
      </c>
      <c r="V37" s="13">
        <f t="shared" si="18"/>
        <v>0</v>
      </c>
      <c r="W37" s="13">
        <f t="shared" si="18"/>
        <v>0</v>
      </c>
      <c r="X37" s="69">
        <f t="shared" si="16"/>
        <v>0</v>
      </c>
      <c r="Y37" s="70"/>
      <c r="Z37" s="71">
        <f>IF(X37=0,"",((X37/X41)*100))</f>
      </c>
      <c r="AA37" s="72"/>
      <c r="AB37" s="4"/>
      <c r="AC37" s="73" t="s">
        <v>77</v>
      </c>
      <c r="AD37" s="74"/>
      <c r="AE37" s="13">
        <f>COUNTIF(D6:D31,"dobre")</f>
        <v>0</v>
      </c>
      <c r="AF37" s="71">
        <f>IF(AE37=0,"",(AE37/AE41)*100)</f>
      </c>
      <c r="AG37" s="72"/>
      <c r="AH37" s="4"/>
      <c r="AI37" s="4"/>
    </row>
    <row r="38" spans="1:35" ht="10.5">
      <c r="A38" s="4"/>
      <c r="B38" s="4"/>
      <c r="C38" s="68" t="s">
        <v>36</v>
      </c>
      <c r="D38" s="68"/>
      <c r="E38" s="13">
        <f>COUNTIF(E5:E31,3)</f>
        <v>0</v>
      </c>
      <c r="F38" s="13">
        <f aca="true" t="shared" si="19" ref="F38:W38">COUNTIF(F5:F31,3)</f>
        <v>0</v>
      </c>
      <c r="G38" s="13">
        <f t="shared" si="19"/>
        <v>0</v>
      </c>
      <c r="H38" s="13">
        <f t="shared" si="19"/>
        <v>0</v>
      </c>
      <c r="I38" s="13">
        <f t="shared" si="19"/>
        <v>0</v>
      </c>
      <c r="J38" s="13">
        <f t="shared" si="19"/>
        <v>0</v>
      </c>
      <c r="K38" s="13">
        <f t="shared" si="19"/>
        <v>0</v>
      </c>
      <c r="L38" s="13">
        <f t="shared" si="19"/>
        <v>0</v>
      </c>
      <c r="M38" s="13">
        <f t="shared" si="19"/>
        <v>0</v>
      </c>
      <c r="N38" s="13">
        <f t="shared" si="19"/>
        <v>0</v>
      </c>
      <c r="O38" s="13">
        <f t="shared" si="19"/>
        <v>0</v>
      </c>
      <c r="P38" s="13">
        <f t="shared" si="19"/>
        <v>0</v>
      </c>
      <c r="Q38" s="13">
        <f t="shared" si="19"/>
        <v>0</v>
      </c>
      <c r="R38" s="13">
        <f t="shared" si="19"/>
        <v>0</v>
      </c>
      <c r="S38" s="13">
        <f t="shared" si="19"/>
        <v>0</v>
      </c>
      <c r="T38" s="13">
        <f t="shared" si="19"/>
        <v>0</v>
      </c>
      <c r="U38" s="13">
        <f t="shared" si="19"/>
        <v>0</v>
      </c>
      <c r="V38" s="13">
        <f t="shared" si="19"/>
        <v>0</v>
      </c>
      <c r="W38" s="13">
        <f t="shared" si="19"/>
        <v>0</v>
      </c>
      <c r="X38" s="69">
        <f t="shared" si="16"/>
        <v>0</v>
      </c>
      <c r="Y38" s="70"/>
      <c r="Z38" s="71">
        <f>IF(X38=0,"",((X38/X41)*100))</f>
      </c>
      <c r="AA38" s="72"/>
      <c r="AB38" s="4"/>
      <c r="AC38" s="73" t="s">
        <v>80</v>
      </c>
      <c r="AD38" s="74"/>
      <c r="AE38" s="13">
        <f>COUNTIF(D6:D31,"poprawne")</f>
        <v>0</v>
      </c>
      <c r="AF38" s="71">
        <f>IF(AE38=0,"",(AE38/AE41)*100)</f>
      </c>
      <c r="AG38" s="72"/>
      <c r="AH38" s="4"/>
      <c r="AI38" s="4"/>
    </row>
    <row r="39" spans="1:35" ht="10.5">
      <c r="A39" s="4"/>
      <c r="B39" s="4"/>
      <c r="C39" s="68" t="s">
        <v>37</v>
      </c>
      <c r="D39" s="68"/>
      <c r="E39" s="13">
        <f>COUNTIF(E5:E31,2)</f>
        <v>0</v>
      </c>
      <c r="F39" s="13">
        <f aca="true" t="shared" si="20" ref="F39:W39">COUNTIF(F5:F31,2)</f>
        <v>0</v>
      </c>
      <c r="G39" s="13">
        <f t="shared" si="20"/>
        <v>0</v>
      </c>
      <c r="H39" s="13">
        <f t="shared" si="20"/>
        <v>0</v>
      </c>
      <c r="I39" s="13">
        <f t="shared" si="20"/>
        <v>0</v>
      </c>
      <c r="J39" s="13">
        <f t="shared" si="20"/>
        <v>0</v>
      </c>
      <c r="K39" s="13">
        <f t="shared" si="20"/>
        <v>0</v>
      </c>
      <c r="L39" s="13">
        <f t="shared" si="20"/>
        <v>0</v>
      </c>
      <c r="M39" s="13">
        <f t="shared" si="20"/>
        <v>0</v>
      </c>
      <c r="N39" s="13">
        <f t="shared" si="20"/>
        <v>0</v>
      </c>
      <c r="O39" s="13">
        <f t="shared" si="20"/>
        <v>0</v>
      </c>
      <c r="P39" s="13">
        <f t="shared" si="20"/>
        <v>0</v>
      </c>
      <c r="Q39" s="13">
        <f t="shared" si="20"/>
        <v>0</v>
      </c>
      <c r="R39" s="13">
        <f t="shared" si="20"/>
        <v>0</v>
      </c>
      <c r="S39" s="13">
        <f t="shared" si="20"/>
        <v>0</v>
      </c>
      <c r="T39" s="13">
        <f t="shared" si="20"/>
        <v>0</v>
      </c>
      <c r="U39" s="13">
        <f t="shared" si="20"/>
        <v>0</v>
      </c>
      <c r="V39" s="13">
        <f t="shared" si="20"/>
        <v>0</v>
      </c>
      <c r="W39" s="13">
        <f t="shared" si="20"/>
        <v>0</v>
      </c>
      <c r="X39" s="69">
        <f t="shared" si="16"/>
        <v>0</v>
      </c>
      <c r="Y39" s="70"/>
      <c r="Z39" s="71">
        <f>IF(X39=0,"",((X39/X41)*100))</f>
      </c>
      <c r="AA39" s="72"/>
      <c r="AB39" s="4"/>
      <c r="AC39" s="73" t="s">
        <v>81</v>
      </c>
      <c r="AD39" s="74"/>
      <c r="AE39" s="13">
        <f>COUNTIF(D6:D31,"nieodpowiednie")</f>
        <v>0</v>
      </c>
      <c r="AF39" s="71">
        <f>IF(AE39=0,"",(AE39/AE41)*100)</f>
      </c>
      <c r="AG39" s="72"/>
      <c r="AH39" s="4"/>
      <c r="AI39" s="4"/>
    </row>
    <row r="40" spans="1:35" ht="10.5">
      <c r="A40" s="4"/>
      <c r="B40" s="4"/>
      <c r="C40" s="68" t="s">
        <v>38</v>
      </c>
      <c r="D40" s="68"/>
      <c r="E40" s="13">
        <f>COUNTIF(E5:E31,1)</f>
        <v>0</v>
      </c>
      <c r="F40" s="13">
        <f aca="true" t="shared" si="21" ref="F40:W40">COUNTIF(F5:F31,1)</f>
        <v>0</v>
      </c>
      <c r="G40" s="13">
        <f t="shared" si="21"/>
        <v>0</v>
      </c>
      <c r="H40" s="13">
        <f t="shared" si="21"/>
        <v>0</v>
      </c>
      <c r="I40" s="13">
        <f t="shared" si="21"/>
        <v>0</v>
      </c>
      <c r="J40" s="13">
        <f t="shared" si="21"/>
        <v>0</v>
      </c>
      <c r="K40" s="13">
        <f t="shared" si="21"/>
        <v>0</v>
      </c>
      <c r="L40" s="13">
        <f t="shared" si="21"/>
        <v>0</v>
      </c>
      <c r="M40" s="13">
        <f t="shared" si="21"/>
        <v>0</v>
      </c>
      <c r="N40" s="13">
        <f t="shared" si="21"/>
        <v>0</v>
      </c>
      <c r="O40" s="13">
        <f t="shared" si="21"/>
        <v>0</v>
      </c>
      <c r="P40" s="13">
        <f t="shared" si="21"/>
        <v>0</v>
      </c>
      <c r="Q40" s="13">
        <f t="shared" si="21"/>
        <v>0</v>
      </c>
      <c r="R40" s="13">
        <f t="shared" si="21"/>
        <v>0</v>
      </c>
      <c r="S40" s="13">
        <f t="shared" si="21"/>
        <v>0</v>
      </c>
      <c r="T40" s="13">
        <f t="shared" si="21"/>
        <v>0</v>
      </c>
      <c r="U40" s="13">
        <f t="shared" si="21"/>
        <v>0</v>
      </c>
      <c r="V40" s="13">
        <f t="shared" si="21"/>
        <v>0</v>
      </c>
      <c r="W40" s="13">
        <f t="shared" si="21"/>
        <v>0</v>
      </c>
      <c r="X40" s="69">
        <f t="shared" si="16"/>
        <v>0</v>
      </c>
      <c r="Y40" s="70"/>
      <c r="Z40" s="71">
        <f>IF(X40=0,"",((X40/X41)*100))</f>
      </c>
      <c r="AA40" s="72"/>
      <c r="AB40" s="4"/>
      <c r="AC40" s="75" t="s">
        <v>82</v>
      </c>
      <c r="AD40" s="74"/>
      <c r="AE40" s="39">
        <f>COUNTIF(D6:D31,"naganne")</f>
        <v>0</v>
      </c>
      <c r="AF40" s="76">
        <f>IF(AE40=0,"",(AE40/AE41)*100)</f>
      </c>
      <c r="AG40" s="77"/>
      <c r="AH40" s="4"/>
      <c r="AI40" s="4"/>
    </row>
    <row r="41" spans="1:35" ht="11.25" thickBo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61" t="s">
        <v>25</v>
      </c>
      <c r="M41" s="61"/>
      <c r="N41" s="61"/>
      <c r="O41" s="61"/>
      <c r="P41" s="61"/>
      <c r="Q41" s="62"/>
      <c r="R41" s="62"/>
      <c r="S41" s="62"/>
      <c r="T41" s="62"/>
      <c r="U41" s="62"/>
      <c r="V41" s="62"/>
      <c r="W41" s="62"/>
      <c r="X41" s="63">
        <f>SUM(X35:X40)</f>
        <v>0</v>
      </c>
      <c r="Y41" s="63"/>
      <c r="Z41" s="4"/>
      <c r="AA41" s="4"/>
      <c r="AB41" s="4"/>
      <c r="AC41" s="4"/>
      <c r="AD41" s="40" t="s">
        <v>29</v>
      </c>
      <c r="AE41" s="38">
        <f>SUM(AE35:AE40)</f>
        <v>0</v>
      </c>
      <c r="AF41" s="18"/>
      <c r="AG41" s="4"/>
      <c r="AH41" s="4"/>
      <c r="AI41" s="4"/>
    </row>
    <row r="42" spans="2:27" ht="12" thickTop="1">
      <c r="B42" s="64"/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2:11" ht="12.75">
      <c r="B43" s="66"/>
      <c r="C43" s="67"/>
      <c r="D43" s="66"/>
      <c r="E43" s="66"/>
      <c r="F43" s="66"/>
      <c r="G43" s="66"/>
      <c r="H43" s="66"/>
      <c r="I43" s="66"/>
      <c r="J43" s="66"/>
      <c r="K43" s="49"/>
    </row>
    <row r="44" spans="3:4" ht="12.75">
      <c r="C44" s="41" t="s">
        <v>84</v>
      </c>
      <c r="D44" s="42">
        <f>IF(SUM(E6:W32)=0,"",AVERAGE(E6:W32))</f>
      </c>
    </row>
  </sheetData>
  <sheetProtection/>
  <mergeCells count="55">
    <mergeCell ref="E5:W5"/>
    <mergeCell ref="AE5:AG5"/>
    <mergeCell ref="C4:C5"/>
    <mergeCell ref="D4:D5"/>
    <mergeCell ref="X36:Y36"/>
    <mergeCell ref="X35:Y35"/>
    <mergeCell ref="X34:Y34"/>
    <mergeCell ref="Z34:AA34"/>
    <mergeCell ref="Z35:AA35"/>
    <mergeCell ref="AF34:AG34"/>
    <mergeCell ref="B3:C3"/>
    <mergeCell ref="C37:D37"/>
    <mergeCell ref="A1:C1"/>
    <mergeCell ref="B4:B5"/>
    <mergeCell ref="L1:AG1"/>
    <mergeCell ref="X3:AC3"/>
    <mergeCell ref="X5:AC5"/>
    <mergeCell ref="E3:W3"/>
    <mergeCell ref="AE3:AH3"/>
    <mergeCell ref="D1:J1"/>
    <mergeCell ref="X32:AC32"/>
    <mergeCell ref="E34:W34"/>
    <mergeCell ref="C36:D36"/>
    <mergeCell ref="Z36:AA36"/>
    <mergeCell ref="AC36:AD36"/>
    <mergeCell ref="AF36:AG36"/>
    <mergeCell ref="AF35:AG35"/>
    <mergeCell ref="AC35:AD35"/>
    <mergeCell ref="C35:D35"/>
    <mergeCell ref="AC34:AD34"/>
    <mergeCell ref="X37:Y37"/>
    <mergeCell ref="Z37:AA37"/>
    <mergeCell ref="AC37:AD37"/>
    <mergeCell ref="AF37:AG37"/>
    <mergeCell ref="C38:D38"/>
    <mergeCell ref="X38:Y38"/>
    <mergeCell ref="Z38:AA38"/>
    <mergeCell ref="AC38:AD38"/>
    <mergeCell ref="AF38:AG38"/>
    <mergeCell ref="C39:D39"/>
    <mergeCell ref="X39:Y39"/>
    <mergeCell ref="Z39:AA39"/>
    <mergeCell ref="AC39:AD39"/>
    <mergeCell ref="AF39:AG39"/>
    <mergeCell ref="C40:D40"/>
    <mergeCell ref="X40:Y40"/>
    <mergeCell ref="Z40:AA40"/>
    <mergeCell ref="AC40:AD40"/>
    <mergeCell ref="AF40:AG40"/>
    <mergeCell ref="L41:W41"/>
    <mergeCell ref="X41:Y41"/>
    <mergeCell ref="B42:C42"/>
    <mergeCell ref="D42:AA42"/>
    <mergeCell ref="B43:C43"/>
    <mergeCell ref="D43:J43"/>
  </mergeCells>
  <conditionalFormatting sqref="X27:AC27">
    <cfRule type="cellIs" priority="4" dxfId="1" operator="between" stopIfTrue="1">
      <formula>1</formula>
      <formula>6</formula>
    </cfRule>
  </conditionalFormatting>
  <conditionalFormatting sqref="E5:W26">
    <cfRule type="cellIs" priority="5" dxfId="1" operator="between" stopIfTrue="1">
      <formula>1</formula>
      <formula>6</formula>
    </cfRule>
    <cfRule type="cellIs" priority="6" dxfId="0" operator="greaterThan" stopIfTrue="1">
      <formula>6</formula>
    </cfRule>
  </conditionalFormatting>
  <conditionalFormatting sqref="X32:AC32">
    <cfRule type="cellIs" priority="3" dxfId="1" operator="between" stopIfTrue="1">
      <formula>1</formula>
      <formula>6</formula>
    </cfRule>
  </conditionalFormatting>
  <conditionalFormatting sqref="E5:W31">
    <cfRule type="cellIs" priority="1" dxfId="1" operator="between" stopIfTrue="1">
      <formula>1</formula>
      <formula>6</formula>
    </cfRule>
    <cfRule type="cellIs" priority="2" dxfId="0" operator="greaterThan" stopIfTrue="1">
      <formula>6</formula>
    </cfRule>
  </conditionalFormatting>
  <printOptions/>
  <pageMargins left="0.1968503937007874" right="0.1968503937007874" top="0.2755905511811024" bottom="0.15748031496062992" header="0" footer="0"/>
  <pageSetup horizontalDpi="300" verticalDpi="3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B2:O219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2.7109375" style="0" customWidth="1"/>
    <col min="3" max="3" width="11.8515625" style="0" customWidth="1"/>
    <col min="4" max="4" width="15.00390625" style="0" customWidth="1"/>
    <col min="5" max="5" width="3.8515625" style="0" customWidth="1"/>
    <col min="7" max="7" width="12.421875" style="0" customWidth="1"/>
    <col min="8" max="8" width="14.00390625" style="0" customWidth="1"/>
    <col min="9" max="9" width="3.57421875" style="0" customWidth="1"/>
    <col min="11" max="11" width="13.140625" style="0" customWidth="1"/>
    <col min="12" max="12" width="13.00390625" style="0" customWidth="1"/>
    <col min="13" max="13" width="5.00390625" style="0" customWidth="1"/>
    <col min="15" max="15" width="46.140625" style="0" customWidth="1"/>
  </cols>
  <sheetData>
    <row r="1" ht="21" customHeight="1"/>
    <row r="2" spans="2:12" ht="12.75">
      <c r="B2" s="108" t="s">
        <v>47</v>
      </c>
      <c r="C2" s="108"/>
      <c r="D2" s="108"/>
      <c r="F2" s="108" t="s">
        <v>48</v>
      </c>
      <c r="G2" s="108"/>
      <c r="H2" s="108"/>
      <c r="J2" s="108" t="s">
        <v>49</v>
      </c>
      <c r="K2" s="108"/>
      <c r="L2" s="108"/>
    </row>
    <row r="3" spans="2:12" ht="12.75">
      <c r="B3" s="109">
        <f>DANE!$C$6</f>
        <v>0</v>
      </c>
      <c r="C3" s="109"/>
      <c r="D3" s="109"/>
      <c r="F3" s="109">
        <f>DANE!$C$7</f>
        <v>0</v>
      </c>
      <c r="G3" s="109"/>
      <c r="H3" s="109"/>
      <c r="J3" s="109">
        <f>DANE!$C$8</f>
        <v>0</v>
      </c>
      <c r="K3" s="109"/>
      <c r="L3" s="109"/>
    </row>
    <row r="4" spans="2:12" ht="12.75">
      <c r="B4" s="110" t="s">
        <v>89</v>
      </c>
      <c r="C4" s="113"/>
      <c r="D4" s="114"/>
      <c r="F4" s="110" t="s">
        <v>89</v>
      </c>
      <c r="G4" s="113"/>
      <c r="H4" s="114"/>
      <c r="J4" s="110" t="s">
        <v>89</v>
      </c>
      <c r="K4" s="111"/>
      <c r="L4" s="112"/>
    </row>
    <row r="5" spans="2:15" ht="12.75">
      <c r="B5" s="106" t="s">
        <v>46</v>
      </c>
      <c r="C5" s="106"/>
      <c r="D5" s="48" t="s">
        <v>70</v>
      </c>
      <c r="F5" s="106" t="s">
        <v>46</v>
      </c>
      <c r="G5" s="106"/>
      <c r="H5" s="48" t="s">
        <v>70</v>
      </c>
      <c r="J5" s="106" t="s">
        <v>46</v>
      </c>
      <c r="K5" s="106"/>
      <c r="L5" s="48" t="s">
        <v>70</v>
      </c>
      <c r="O5" s="58" t="s">
        <v>90</v>
      </c>
    </row>
    <row r="6" spans="2:15" ht="12.75">
      <c r="B6" s="106" t="str">
        <f>DANE!$E$4</f>
        <v>język polski</v>
      </c>
      <c r="C6" s="106"/>
      <c r="D6" s="56">
        <f>DANE!$E$6</f>
        <v>0</v>
      </c>
      <c r="F6" s="106" t="str">
        <f>DANE!$E4</f>
        <v>język polski</v>
      </c>
      <c r="G6" s="106"/>
      <c r="H6" s="56">
        <f>DANE!$E$7</f>
        <v>0</v>
      </c>
      <c r="J6" s="106" t="str">
        <f>DANE!$E4</f>
        <v>język polski</v>
      </c>
      <c r="K6" s="106"/>
      <c r="L6" s="56">
        <f>DANE!$E$8</f>
        <v>0</v>
      </c>
      <c r="O6" s="58" t="s">
        <v>91</v>
      </c>
    </row>
    <row r="7" spans="2:12" ht="12.75">
      <c r="B7" s="106" t="str">
        <f>DANE!$F$4</f>
        <v>język angielski</v>
      </c>
      <c r="C7" s="106"/>
      <c r="D7" s="56">
        <f>DANE!$F$6</f>
        <v>0</v>
      </c>
      <c r="F7" s="106" t="str">
        <f>DANE!$F4</f>
        <v>język angielski</v>
      </c>
      <c r="G7" s="106"/>
      <c r="H7" s="56">
        <f>DANE!$F$7</f>
        <v>0</v>
      </c>
      <c r="J7" s="106" t="str">
        <f>DANE!$F4</f>
        <v>język angielski</v>
      </c>
      <c r="K7" s="106"/>
      <c r="L7" s="56">
        <f>DANE!$F$8</f>
        <v>0</v>
      </c>
    </row>
    <row r="8" spans="2:12" ht="12.75">
      <c r="B8" s="106" t="str">
        <f>DANE!$H$4</f>
        <v>muzyka</v>
      </c>
      <c r="C8" s="106"/>
      <c r="D8" s="56">
        <f>DANE!$H$6</f>
        <v>0</v>
      </c>
      <c r="F8" s="106" t="str">
        <f>DANE!$H4</f>
        <v>muzyka</v>
      </c>
      <c r="G8" s="106"/>
      <c r="H8" s="56">
        <f>DANE!$H$7</f>
        <v>0</v>
      </c>
      <c r="J8" s="106" t="str">
        <f>DANE!$H4</f>
        <v>muzyka</v>
      </c>
      <c r="K8" s="106"/>
      <c r="L8" s="56">
        <f>DANE!$H$8</f>
        <v>0</v>
      </c>
    </row>
    <row r="9" spans="2:12" ht="12.75">
      <c r="B9" s="106" t="str">
        <f>DANE!$I$4</f>
        <v>plastyka</v>
      </c>
      <c r="C9" s="106"/>
      <c r="D9" s="56">
        <f>DANE!$I$6</f>
        <v>0</v>
      </c>
      <c r="F9" s="106" t="str">
        <f>DANE!$I4</f>
        <v>plastyka</v>
      </c>
      <c r="G9" s="106"/>
      <c r="H9" s="56">
        <f>DANE!$I$7</f>
        <v>0</v>
      </c>
      <c r="J9" s="106" t="str">
        <f>DANE!$I4</f>
        <v>plastyka</v>
      </c>
      <c r="K9" s="106"/>
      <c r="L9" s="56">
        <f>DANE!$I$8</f>
        <v>0</v>
      </c>
    </row>
    <row r="10" spans="2:12" ht="12.75">
      <c r="B10" s="106" t="str">
        <f>DANE!$J$4</f>
        <v>historia i społeczeństwo</v>
      </c>
      <c r="C10" s="106"/>
      <c r="D10" s="56">
        <f>DANE!$J$6</f>
        <v>0</v>
      </c>
      <c r="F10" s="106" t="str">
        <f>DANE!$J4</f>
        <v>historia i społeczeństwo</v>
      </c>
      <c r="G10" s="106"/>
      <c r="H10" s="56">
        <f>DANE!$J$7</f>
        <v>0</v>
      </c>
      <c r="J10" s="106" t="str">
        <f>DANE!$J4</f>
        <v>historia i społeczeństwo</v>
      </c>
      <c r="K10" s="106"/>
      <c r="L10" s="56">
        <f>DANE!$J$8</f>
        <v>0</v>
      </c>
    </row>
    <row r="11" spans="2:12" ht="12.75">
      <c r="B11" s="106" t="str">
        <f>DANE!$L$4</f>
        <v>przyroda</v>
      </c>
      <c r="C11" s="106"/>
      <c r="D11" s="56">
        <f>DANE!$L$6</f>
        <v>0</v>
      </c>
      <c r="F11" s="106" t="str">
        <f>DANE!$L4</f>
        <v>przyroda</v>
      </c>
      <c r="G11" s="106"/>
      <c r="H11" s="56">
        <f>DANE!$L$7</f>
        <v>0</v>
      </c>
      <c r="J11" s="106" t="str">
        <f>DANE!$L4</f>
        <v>przyroda</v>
      </c>
      <c r="K11" s="106"/>
      <c r="L11" s="56">
        <f>DANE!$L$8</f>
        <v>0</v>
      </c>
    </row>
    <row r="12" spans="2:12" ht="12.75">
      <c r="B12" s="106" t="str">
        <f>DANE!$Q$4</f>
        <v>matematyka</v>
      </c>
      <c r="C12" s="106"/>
      <c r="D12" s="56">
        <f>DANE!$Q$6</f>
        <v>0</v>
      </c>
      <c r="F12" s="106" t="str">
        <f>DANE!$Q4</f>
        <v>matematyka</v>
      </c>
      <c r="G12" s="106"/>
      <c r="H12" s="56">
        <f>DANE!$Q$7</f>
        <v>0</v>
      </c>
      <c r="J12" s="106" t="str">
        <f>DANE!$Q4</f>
        <v>matematyka</v>
      </c>
      <c r="K12" s="106"/>
      <c r="L12" s="56">
        <f>DANE!$Q$8</f>
        <v>0</v>
      </c>
    </row>
    <row r="13" spans="2:12" ht="12.75">
      <c r="B13" s="81" t="str">
        <f>DANE!$R$4</f>
        <v>zajęcia komputerowe /informatyka</v>
      </c>
      <c r="C13" s="81"/>
      <c r="D13" s="56">
        <f>DANE!$R$6</f>
        <v>0</v>
      </c>
      <c r="F13" s="106" t="str">
        <f>DANE!$R$4</f>
        <v>zajęcia komputerowe /informatyka</v>
      </c>
      <c r="G13" s="106"/>
      <c r="H13" s="56">
        <f>DANE!$R$7</f>
        <v>0</v>
      </c>
      <c r="J13" s="106" t="str">
        <f>DANE!$R$4</f>
        <v>zajęcia komputerowe /informatyka</v>
      </c>
      <c r="K13" s="106"/>
      <c r="L13" s="56">
        <f>DANE!$R$8</f>
        <v>0</v>
      </c>
    </row>
    <row r="14" spans="2:12" ht="12.75">
      <c r="B14" s="106" t="str">
        <f>DANE!$S$4</f>
        <v>zajęcia techniczne/ technika</v>
      </c>
      <c r="C14" s="106"/>
      <c r="D14" s="56">
        <f>DANE!$S$6</f>
        <v>0</v>
      </c>
      <c r="F14" s="106" t="str">
        <f>DANE!$S4</f>
        <v>zajęcia techniczne/ technika</v>
      </c>
      <c r="G14" s="106"/>
      <c r="H14" s="56">
        <f>DANE!$S$7</f>
        <v>0</v>
      </c>
      <c r="J14" s="106" t="str">
        <f>DANE!$S4</f>
        <v>zajęcia techniczne/ technika</v>
      </c>
      <c r="K14" s="106"/>
      <c r="L14" s="56">
        <f>DANE!$S$8</f>
        <v>0</v>
      </c>
    </row>
    <row r="15" spans="2:12" ht="12.75">
      <c r="B15" s="106" t="str">
        <f>DANE!$U$4</f>
        <v>wychowanie fizyczne</v>
      </c>
      <c r="C15" s="106"/>
      <c r="D15" s="56">
        <f>DANE!$U$6</f>
        <v>0</v>
      </c>
      <c r="F15" s="106" t="str">
        <f>DANE!$U4</f>
        <v>wychowanie fizyczne</v>
      </c>
      <c r="G15" s="106"/>
      <c r="H15" s="56">
        <f>DANE!$U$7</f>
        <v>0</v>
      </c>
      <c r="J15" s="106" t="str">
        <f>DANE!$U4</f>
        <v>wychowanie fizyczne</v>
      </c>
      <c r="K15" s="106"/>
      <c r="L15" s="56">
        <f>DANE!$U$8</f>
        <v>0</v>
      </c>
    </row>
    <row r="16" spans="2:12" ht="12.75">
      <c r="B16" s="106" t="str">
        <f>DANE!$W$4</f>
        <v>religia</v>
      </c>
      <c r="C16" s="106"/>
      <c r="D16" s="56">
        <f>DANE!$W$6</f>
        <v>0</v>
      </c>
      <c r="F16" s="106" t="str">
        <f>DANE!$W4</f>
        <v>religia</v>
      </c>
      <c r="G16" s="106"/>
      <c r="H16" s="56">
        <f>DANE!$W$7</f>
        <v>0</v>
      </c>
      <c r="J16" s="106" t="str">
        <f>DANE!$W4</f>
        <v>religia</v>
      </c>
      <c r="K16" s="106"/>
      <c r="L16" s="56">
        <f>DANE!$W$8</f>
        <v>0</v>
      </c>
    </row>
    <row r="17" spans="2:12" ht="12.75">
      <c r="B17" s="104" t="s">
        <v>45</v>
      </c>
      <c r="C17" s="104"/>
      <c r="D17" s="56">
        <f>DANE!$D$6</f>
        <v>0</v>
      </c>
      <c r="F17" s="104" t="s">
        <v>45</v>
      </c>
      <c r="G17" s="104"/>
      <c r="H17" s="56">
        <f>DANE!$D$7</f>
        <v>0</v>
      </c>
      <c r="J17" s="104" t="s">
        <v>45</v>
      </c>
      <c r="K17" s="104"/>
      <c r="L17" s="56">
        <f>DANE!$D$8</f>
        <v>0</v>
      </c>
    </row>
    <row r="18" spans="2:12" ht="12.75">
      <c r="B18" s="104" t="s">
        <v>59</v>
      </c>
      <c r="C18" s="104"/>
      <c r="D18" s="57">
        <f>DANE!$AD$6</f>
      </c>
      <c r="F18" s="104" t="s">
        <v>59</v>
      </c>
      <c r="G18" s="104"/>
      <c r="H18" s="57">
        <f>DANE!$AD$7</f>
      </c>
      <c r="J18" s="104" t="s">
        <v>59</v>
      </c>
      <c r="K18" s="104"/>
      <c r="L18" s="57">
        <f>DANE!$AD$8</f>
      </c>
    </row>
    <row r="19" spans="2:12" ht="12.75">
      <c r="B19" s="104" t="s">
        <v>60</v>
      </c>
      <c r="C19" s="104"/>
      <c r="D19" s="56">
        <f>DANE!$AH$6</f>
        <v>0</v>
      </c>
      <c r="F19" s="104" t="s">
        <v>60</v>
      </c>
      <c r="G19" s="104"/>
      <c r="H19" s="56">
        <f>DANE!$AH$7</f>
        <v>0</v>
      </c>
      <c r="J19" s="104" t="s">
        <v>60</v>
      </c>
      <c r="K19" s="104"/>
      <c r="L19" s="56">
        <f>DANE!$AH$8</f>
        <v>0</v>
      </c>
    </row>
    <row r="20" spans="2:12" ht="12.75">
      <c r="B20" s="105" t="s">
        <v>61</v>
      </c>
      <c r="C20" s="105"/>
      <c r="D20" s="56">
        <f>DANE!$AF$6</f>
        <v>0</v>
      </c>
      <c r="F20" s="105" t="s">
        <v>61</v>
      </c>
      <c r="G20" s="105"/>
      <c r="H20" s="56">
        <f>DANE!$AF$7</f>
        <v>0</v>
      </c>
      <c r="J20" s="105" t="s">
        <v>61</v>
      </c>
      <c r="K20" s="105"/>
      <c r="L20" s="56">
        <f>DANE!$AF$8</f>
        <v>0</v>
      </c>
    </row>
    <row r="21" spans="2:12" ht="12.75">
      <c r="B21" s="105" t="s">
        <v>62</v>
      </c>
      <c r="C21" s="105"/>
      <c r="D21" s="57">
        <f>DANE!$AD$32</f>
      </c>
      <c r="F21" s="105" t="s">
        <v>62</v>
      </c>
      <c r="G21" s="105"/>
      <c r="H21" s="57">
        <f>DANE!$AD$32</f>
      </c>
      <c r="J21" s="105" t="s">
        <v>62</v>
      </c>
      <c r="K21" s="105"/>
      <c r="L21" s="57">
        <f>DANE!$AD$32</f>
      </c>
    </row>
    <row r="23" spans="3:12" ht="12.75">
      <c r="C23" s="103" t="str">
        <f>$O$5</f>
        <v>wychowawca klasy:</v>
      </c>
      <c r="D23" s="103"/>
      <c r="G23" s="103" t="str">
        <f>$O$5</f>
        <v>wychowawca klasy:</v>
      </c>
      <c r="H23" s="103"/>
      <c r="K23" s="103" t="str">
        <f>$O$5</f>
        <v>wychowawca klasy:</v>
      </c>
      <c r="L23" s="103"/>
    </row>
    <row r="24" spans="3:12" ht="12.75">
      <c r="C24" s="103" t="str">
        <f>$O$6</f>
        <v>[tutaj wpisz nazwisko wychowawcy]</v>
      </c>
      <c r="D24" s="103"/>
      <c r="G24" s="103" t="str">
        <f>$O$6</f>
        <v>[tutaj wpisz nazwisko wychowawcy]</v>
      </c>
      <c r="H24" s="103"/>
      <c r="K24" s="103" t="str">
        <f>$O$6</f>
        <v>[tutaj wpisz nazwisko wychowawcy]</v>
      </c>
      <c r="L24" s="103"/>
    </row>
    <row r="27" spans="2:12" ht="12.75">
      <c r="B27" s="108" t="s">
        <v>50</v>
      </c>
      <c r="C27" s="108"/>
      <c r="D27" s="108"/>
      <c r="F27" s="108" t="s">
        <v>51</v>
      </c>
      <c r="G27" s="108"/>
      <c r="H27" s="108"/>
      <c r="J27" s="108" t="s">
        <v>52</v>
      </c>
      <c r="K27" s="108"/>
      <c r="L27" s="108"/>
    </row>
    <row r="28" spans="2:12" ht="12.75">
      <c r="B28" s="109">
        <f>DANE!$C$9</f>
        <v>0</v>
      </c>
      <c r="C28" s="109"/>
      <c r="D28" s="109"/>
      <c r="F28" s="109">
        <f>DANE!$C$10</f>
        <v>0</v>
      </c>
      <c r="G28" s="109"/>
      <c r="H28" s="109"/>
      <c r="J28" s="109">
        <f>DANE!$C$11</f>
        <v>0</v>
      </c>
      <c r="K28" s="109"/>
      <c r="L28" s="109"/>
    </row>
    <row r="29" spans="2:12" ht="12.75">
      <c r="B29" s="110" t="s">
        <v>89</v>
      </c>
      <c r="C29" s="111"/>
      <c r="D29" s="112"/>
      <c r="F29" s="110" t="s">
        <v>89</v>
      </c>
      <c r="G29" s="111"/>
      <c r="H29" s="112"/>
      <c r="J29" s="110" t="s">
        <v>89</v>
      </c>
      <c r="K29" s="111"/>
      <c r="L29" s="112"/>
    </row>
    <row r="30" spans="2:12" ht="12.75">
      <c r="B30" s="106" t="s">
        <v>46</v>
      </c>
      <c r="C30" s="106"/>
      <c r="D30" s="48" t="s">
        <v>70</v>
      </c>
      <c r="F30" s="106" t="s">
        <v>46</v>
      </c>
      <c r="G30" s="106"/>
      <c r="H30" s="48" t="s">
        <v>70</v>
      </c>
      <c r="J30" s="106" t="s">
        <v>46</v>
      </c>
      <c r="K30" s="106"/>
      <c r="L30" s="48" t="s">
        <v>70</v>
      </c>
    </row>
    <row r="31" spans="2:12" ht="12.75">
      <c r="B31" s="106" t="str">
        <f>DANE!$E$4</f>
        <v>język polski</v>
      </c>
      <c r="C31" s="106"/>
      <c r="D31" s="56">
        <f>DANE!$E$9</f>
        <v>0</v>
      </c>
      <c r="F31" s="106" t="str">
        <f>DANE!$E$4</f>
        <v>język polski</v>
      </c>
      <c r="G31" s="106"/>
      <c r="H31" s="56">
        <f>DANE!$E$10</f>
        <v>0</v>
      </c>
      <c r="J31" s="106" t="str">
        <f>DANE!$E$4</f>
        <v>język polski</v>
      </c>
      <c r="K31" s="106"/>
      <c r="L31" s="56">
        <f>DANE!$E$11</f>
        <v>0</v>
      </c>
    </row>
    <row r="32" spans="2:12" ht="12.75">
      <c r="B32" s="106" t="str">
        <f>DANE!$F$4</f>
        <v>język angielski</v>
      </c>
      <c r="C32" s="106"/>
      <c r="D32" s="56">
        <f>DANE!$F$9</f>
        <v>0</v>
      </c>
      <c r="F32" s="106" t="str">
        <f>DANE!$F$4</f>
        <v>język angielski</v>
      </c>
      <c r="G32" s="106"/>
      <c r="H32" s="56">
        <f>DANE!$F$10</f>
        <v>0</v>
      </c>
      <c r="J32" s="106" t="str">
        <f>DANE!$F$4</f>
        <v>język angielski</v>
      </c>
      <c r="K32" s="106"/>
      <c r="L32" s="56">
        <f>DANE!$F$11</f>
        <v>0</v>
      </c>
    </row>
    <row r="33" spans="2:12" ht="12.75">
      <c r="B33" s="106" t="str">
        <f>DANE!$H$4</f>
        <v>muzyka</v>
      </c>
      <c r="C33" s="106"/>
      <c r="D33" s="56">
        <f>DANE!$H$9</f>
        <v>0</v>
      </c>
      <c r="F33" s="106" t="str">
        <f>DANE!$H$4</f>
        <v>muzyka</v>
      </c>
      <c r="G33" s="106"/>
      <c r="H33" s="56">
        <f>DANE!$H$10</f>
        <v>0</v>
      </c>
      <c r="J33" s="106" t="str">
        <f>DANE!$H$4</f>
        <v>muzyka</v>
      </c>
      <c r="K33" s="106"/>
      <c r="L33" s="56">
        <f>DANE!$H$11</f>
        <v>0</v>
      </c>
    </row>
    <row r="34" spans="2:12" ht="12.75">
      <c r="B34" s="106" t="str">
        <f>DANE!$I$4</f>
        <v>plastyka</v>
      </c>
      <c r="C34" s="106"/>
      <c r="D34" s="56">
        <f>DANE!$I$9</f>
        <v>0</v>
      </c>
      <c r="F34" s="106" t="str">
        <f>DANE!$I$4</f>
        <v>plastyka</v>
      </c>
      <c r="G34" s="106"/>
      <c r="H34" s="56">
        <f>DANE!$I$10</f>
        <v>0</v>
      </c>
      <c r="J34" s="106" t="str">
        <f>DANE!$I$4</f>
        <v>plastyka</v>
      </c>
      <c r="K34" s="106"/>
      <c r="L34" s="56">
        <f>DANE!$I$11</f>
        <v>0</v>
      </c>
    </row>
    <row r="35" spans="2:12" ht="12.75">
      <c r="B35" s="106" t="str">
        <f>DANE!$J$4</f>
        <v>historia i społeczeństwo</v>
      </c>
      <c r="C35" s="106"/>
      <c r="D35" s="56">
        <f>DANE!$J$9</f>
        <v>0</v>
      </c>
      <c r="F35" s="106" t="str">
        <f>DANE!$J$4</f>
        <v>historia i społeczeństwo</v>
      </c>
      <c r="G35" s="106"/>
      <c r="H35" s="56">
        <f>DANE!$J$10</f>
        <v>0</v>
      </c>
      <c r="J35" s="106" t="str">
        <f>DANE!$J$4</f>
        <v>historia i społeczeństwo</v>
      </c>
      <c r="K35" s="106"/>
      <c r="L35" s="56">
        <f>DANE!$J$11</f>
        <v>0</v>
      </c>
    </row>
    <row r="36" spans="2:12" ht="12.75">
      <c r="B36" s="106" t="str">
        <f>DANE!$L$4</f>
        <v>przyroda</v>
      </c>
      <c r="C36" s="106"/>
      <c r="D36" s="56">
        <f>DANE!$L$9</f>
        <v>0</v>
      </c>
      <c r="F36" s="106" t="str">
        <f>DANE!$L$4</f>
        <v>przyroda</v>
      </c>
      <c r="G36" s="106"/>
      <c r="H36" s="56">
        <f>DANE!$L$10</f>
        <v>0</v>
      </c>
      <c r="J36" s="106" t="str">
        <f>DANE!$L$4</f>
        <v>przyroda</v>
      </c>
      <c r="K36" s="106"/>
      <c r="L36" s="56">
        <f>DANE!$L$11</f>
        <v>0</v>
      </c>
    </row>
    <row r="37" spans="2:12" ht="12.75">
      <c r="B37" s="106" t="str">
        <f>DANE!$Q$4</f>
        <v>matematyka</v>
      </c>
      <c r="C37" s="106"/>
      <c r="D37" s="56">
        <f>DANE!$Q$9</f>
        <v>0</v>
      </c>
      <c r="F37" s="106" t="str">
        <f>DANE!$Q$4</f>
        <v>matematyka</v>
      </c>
      <c r="G37" s="106"/>
      <c r="H37" s="56">
        <f>DANE!$Q$10</f>
        <v>0</v>
      </c>
      <c r="J37" s="106" t="str">
        <f>DANE!$Q$4</f>
        <v>matematyka</v>
      </c>
      <c r="K37" s="106"/>
      <c r="L37" s="56">
        <f>DANE!$Q$11</f>
        <v>0</v>
      </c>
    </row>
    <row r="38" spans="2:12" ht="12.75">
      <c r="B38" s="81" t="str">
        <f>DANE!$R$4</f>
        <v>zajęcia komputerowe /informatyka</v>
      </c>
      <c r="C38" s="81"/>
      <c r="D38" s="56">
        <f>DANE!$R$9</f>
        <v>0</v>
      </c>
      <c r="F38" s="81" t="str">
        <f>DANE!$R$4</f>
        <v>zajęcia komputerowe /informatyka</v>
      </c>
      <c r="G38" s="81"/>
      <c r="H38" s="56">
        <f>DANE!$R$10</f>
        <v>0</v>
      </c>
      <c r="J38" s="81" t="str">
        <f>DANE!$R$4</f>
        <v>zajęcia komputerowe /informatyka</v>
      </c>
      <c r="K38" s="81"/>
      <c r="L38" s="56">
        <f>DANE!$R$11</f>
        <v>0</v>
      </c>
    </row>
    <row r="39" spans="2:12" ht="12.75">
      <c r="B39" s="106" t="str">
        <f>DANE!$S$4</f>
        <v>zajęcia techniczne/ technika</v>
      </c>
      <c r="C39" s="106"/>
      <c r="D39" s="56">
        <f>DANE!$S$9</f>
        <v>0</v>
      </c>
      <c r="F39" s="106" t="str">
        <f>DANE!$S$4</f>
        <v>zajęcia techniczne/ technika</v>
      </c>
      <c r="G39" s="106"/>
      <c r="H39" s="56">
        <f>DANE!$S$10</f>
        <v>0</v>
      </c>
      <c r="J39" s="106" t="str">
        <f>DANE!$S$4</f>
        <v>zajęcia techniczne/ technika</v>
      </c>
      <c r="K39" s="106"/>
      <c r="L39" s="56">
        <f>DANE!$S$11</f>
        <v>0</v>
      </c>
    </row>
    <row r="40" spans="2:12" ht="12.75">
      <c r="B40" s="106" t="str">
        <f>DANE!$U$4</f>
        <v>wychowanie fizyczne</v>
      </c>
      <c r="C40" s="106"/>
      <c r="D40" s="56">
        <f>DANE!$U$9</f>
        <v>0</v>
      </c>
      <c r="F40" s="106" t="str">
        <f>DANE!$U$4</f>
        <v>wychowanie fizyczne</v>
      </c>
      <c r="G40" s="106"/>
      <c r="H40" s="56">
        <f>DANE!$U$10</f>
        <v>0</v>
      </c>
      <c r="J40" s="106" t="str">
        <f>DANE!$U$4</f>
        <v>wychowanie fizyczne</v>
      </c>
      <c r="K40" s="106"/>
      <c r="L40" s="56">
        <f>DANE!$U$11</f>
        <v>0</v>
      </c>
    </row>
    <row r="41" spans="2:12" ht="12.75">
      <c r="B41" s="106" t="str">
        <f>DANE!$W$4</f>
        <v>religia</v>
      </c>
      <c r="C41" s="106"/>
      <c r="D41" s="56">
        <f>DANE!$W$9</f>
        <v>0</v>
      </c>
      <c r="F41" s="106" t="str">
        <f>DANE!$W$4</f>
        <v>religia</v>
      </c>
      <c r="G41" s="106"/>
      <c r="H41" s="56">
        <f>DANE!$W$10</f>
        <v>0</v>
      </c>
      <c r="J41" s="106" t="str">
        <f>DANE!$W$4</f>
        <v>religia</v>
      </c>
      <c r="K41" s="106"/>
      <c r="L41" s="56">
        <f>DANE!$W$11</f>
        <v>0</v>
      </c>
    </row>
    <row r="42" spans="2:12" ht="12.75">
      <c r="B42" s="104" t="s">
        <v>45</v>
      </c>
      <c r="C42" s="104"/>
      <c r="D42" s="56">
        <f>DANE!$D$9</f>
        <v>0</v>
      </c>
      <c r="F42" s="104" t="s">
        <v>45</v>
      </c>
      <c r="G42" s="104"/>
      <c r="H42" s="56">
        <f>DANE!$D$10</f>
        <v>0</v>
      </c>
      <c r="J42" s="104" t="s">
        <v>45</v>
      </c>
      <c r="K42" s="104"/>
      <c r="L42" s="56">
        <f>DANE!$D$11</f>
        <v>0</v>
      </c>
    </row>
    <row r="43" spans="2:12" ht="12.75">
      <c r="B43" s="104" t="s">
        <v>59</v>
      </c>
      <c r="C43" s="104"/>
      <c r="D43" s="57">
        <f>DANE!$AD$9</f>
      </c>
      <c r="F43" s="104" t="s">
        <v>59</v>
      </c>
      <c r="G43" s="104"/>
      <c r="H43" s="57">
        <f>DANE!$AD$10</f>
      </c>
      <c r="J43" s="104" t="s">
        <v>59</v>
      </c>
      <c r="K43" s="104"/>
      <c r="L43" s="57">
        <f>DANE!$AD$11</f>
      </c>
    </row>
    <row r="44" spans="2:12" ht="12.75">
      <c r="B44" s="104" t="s">
        <v>60</v>
      </c>
      <c r="C44" s="104"/>
      <c r="D44" s="56">
        <f>DANE!$AH$9</f>
        <v>0</v>
      </c>
      <c r="F44" s="104" t="s">
        <v>60</v>
      </c>
      <c r="G44" s="104"/>
      <c r="H44" s="56">
        <f>DANE!$AH$10</f>
        <v>0</v>
      </c>
      <c r="J44" s="104" t="s">
        <v>60</v>
      </c>
      <c r="K44" s="104"/>
      <c r="L44" s="56">
        <f>DANE!$AH$11</f>
        <v>0</v>
      </c>
    </row>
    <row r="45" spans="2:12" ht="12.75">
      <c r="B45" s="105" t="s">
        <v>61</v>
      </c>
      <c r="C45" s="105"/>
      <c r="D45" s="56">
        <f>DANE!$AF$9</f>
        <v>0</v>
      </c>
      <c r="F45" s="105" t="s">
        <v>61</v>
      </c>
      <c r="G45" s="105"/>
      <c r="H45" s="56">
        <f>DANE!$AF$10</f>
        <v>0</v>
      </c>
      <c r="J45" s="105" t="s">
        <v>61</v>
      </c>
      <c r="K45" s="105"/>
      <c r="L45" s="56">
        <f>DANE!$AF$11</f>
        <v>0</v>
      </c>
    </row>
    <row r="46" spans="2:12" ht="12.75">
      <c r="B46" s="105" t="s">
        <v>62</v>
      </c>
      <c r="C46" s="105"/>
      <c r="D46" s="57">
        <f>DANE!$AD$32</f>
      </c>
      <c r="F46" s="105" t="s">
        <v>62</v>
      </c>
      <c r="G46" s="105"/>
      <c r="H46" s="57">
        <f>DANE!$AD$32</f>
      </c>
      <c r="J46" s="105" t="s">
        <v>62</v>
      </c>
      <c r="K46" s="105"/>
      <c r="L46" s="57">
        <f>DANE!$AD$32</f>
      </c>
    </row>
    <row r="48" spans="3:12" ht="12.75">
      <c r="C48" s="103" t="str">
        <f>$O$5</f>
        <v>wychowawca klasy:</v>
      </c>
      <c r="D48" s="103"/>
      <c r="G48" s="103" t="str">
        <f>$O$5</f>
        <v>wychowawca klasy:</v>
      </c>
      <c r="H48" s="103"/>
      <c r="K48" s="103" t="str">
        <f>$O$5</f>
        <v>wychowawca klasy:</v>
      </c>
      <c r="L48" s="103"/>
    </row>
    <row r="49" spans="3:12" ht="12.75">
      <c r="C49" s="103" t="str">
        <f>$O$6</f>
        <v>[tutaj wpisz nazwisko wychowawcy]</v>
      </c>
      <c r="D49" s="103"/>
      <c r="G49" s="103" t="str">
        <f>$O$6</f>
        <v>[tutaj wpisz nazwisko wychowawcy]</v>
      </c>
      <c r="H49" s="103"/>
      <c r="K49" s="103" t="str">
        <f>$O$6</f>
        <v>[tutaj wpisz nazwisko wychowawcy]</v>
      </c>
      <c r="L49" s="103"/>
    </row>
    <row r="54" ht="12" customHeight="1"/>
    <row r="57" spans="2:12" ht="12.75">
      <c r="B57" s="108" t="s">
        <v>53</v>
      </c>
      <c r="C57" s="108"/>
      <c r="D57" s="108"/>
      <c r="F57" s="108" t="s">
        <v>54</v>
      </c>
      <c r="G57" s="108"/>
      <c r="H57" s="108"/>
      <c r="J57" s="108" t="s">
        <v>55</v>
      </c>
      <c r="K57" s="108"/>
      <c r="L57" s="108"/>
    </row>
    <row r="58" spans="2:12" ht="12.75">
      <c r="B58" s="109">
        <f>DANE!$C$12</f>
        <v>0</v>
      </c>
      <c r="C58" s="109"/>
      <c r="D58" s="109"/>
      <c r="F58" s="109">
        <f>DANE!$C$13</f>
        <v>0</v>
      </c>
      <c r="G58" s="109"/>
      <c r="H58" s="109"/>
      <c r="J58" s="109">
        <f>DANE!$C$14</f>
        <v>0</v>
      </c>
      <c r="K58" s="109"/>
      <c r="L58" s="109"/>
    </row>
    <row r="59" spans="2:12" ht="12.75">
      <c r="B59" s="110" t="s">
        <v>89</v>
      </c>
      <c r="C59" s="111"/>
      <c r="D59" s="112"/>
      <c r="F59" s="110" t="s">
        <v>89</v>
      </c>
      <c r="G59" s="111"/>
      <c r="H59" s="112"/>
      <c r="J59" s="110" t="s">
        <v>89</v>
      </c>
      <c r="K59" s="111"/>
      <c r="L59" s="112"/>
    </row>
    <row r="60" spans="2:12" ht="12.75">
      <c r="B60" s="106" t="s">
        <v>46</v>
      </c>
      <c r="C60" s="106"/>
      <c r="D60" s="48" t="s">
        <v>70</v>
      </c>
      <c r="F60" s="106" t="s">
        <v>46</v>
      </c>
      <c r="G60" s="106"/>
      <c r="H60" s="48" t="s">
        <v>70</v>
      </c>
      <c r="J60" s="106" t="s">
        <v>46</v>
      </c>
      <c r="K60" s="106"/>
      <c r="L60" s="48" t="s">
        <v>70</v>
      </c>
    </row>
    <row r="61" spans="2:12" ht="12.75">
      <c r="B61" s="106" t="str">
        <f>DANE!$E$4</f>
        <v>język polski</v>
      </c>
      <c r="C61" s="106"/>
      <c r="D61" s="56">
        <f>DANE!$E$12</f>
        <v>0</v>
      </c>
      <c r="F61" s="106" t="str">
        <f>DANE!$E$4</f>
        <v>język polski</v>
      </c>
      <c r="G61" s="106"/>
      <c r="H61" s="56">
        <f>DANE!$E$13</f>
        <v>0</v>
      </c>
      <c r="J61" s="106" t="str">
        <f>DANE!$E$4</f>
        <v>język polski</v>
      </c>
      <c r="K61" s="106"/>
      <c r="L61" s="56">
        <f>DANE!$E$14</f>
        <v>0</v>
      </c>
    </row>
    <row r="62" spans="2:12" ht="12.75">
      <c r="B62" s="106" t="str">
        <f>DANE!$F$4</f>
        <v>język angielski</v>
      </c>
      <c r="C62" s="106"/>
      <c r="D62" s="56">
        <f>DANE!$F$12</f>
        <v>0</v>
      </c>
      <c r="F62" s="106" t="str">
        <f>DANE!$F$4</f>
        <v>język angielski</v>
      </c>
      <c r="G62" s="106"/>
      <c r="H62" s="56">
        <f>DANE!$F$13</f>
        <v>0</v>
      </c>
      <c r="J62" s="106" t="str">
        <f>DANE!$F$4</f>
        <v>język angielski</v>
      </c>
      <c r="K62" s="106"/>
      <c r="L62" s="56">
        <f>DANE!$F$14</f>
        <v>0</v>
      </c>
    </row>
    <row r="63" spans="2:12" ht="12.75">
      <c r="B63" s="106" t="str">
        <f>DANE!$H$4</f>
        <v>muzyka</v>
      </c>
      <c r="C63" s="106"/>
      <c r="D63" s="56">
        <f>DANE!$H$12</f>
        <v>0</v>
      </c>
      <c r="F63" s="106" t="str">
        <f>DANE!$H$4</f>
        <v>muzyka</v>
      </c>
      <c r="G63" s="106"/>
      <c r="H63" s="56">
        <f>DANE!$H$140</f>
        <v>0</v>
      </c>
      <c r="J63" s="106" t="str">
        <f>DANE!$H$4</f>
        <v>muzyka</v>
      </c>
      <c r="K63" s="106"/>
      <c r="L63" s="56">
        <f>DANE!$H$14</f>
        <v>0</v>
      </c>
    </row>
    <row r="64" spans="2:12" ht="12.75">
      <c r="B64" s="106" t="str">
        <f>DANE!$I$4</f>
        <v>plastyka</v>
      </c>
      <c r="C64" s="106"/>
      <c r="D64" s="56">
        <f>DANE!$I$12</f>
        <v>0</v>
      </c>
      <c r="F64" s="106" t="str">
        <f>DANE!$I$4</f>
        <v>plastyka</v>
      </c>
      <c r="G64" s="106"/>
      <c r="H64" s="56">
        <f>DANE!$I$13</f>
        <v>0</v>
      </c>
      <c r="J64" s="106" t="str">
        <f>DANE!$I$4</f>
        <v>plastyka</v>
      </c>
      <c r="K64" s="106"/>
      <c r="L64" s="56">
        <f>DANE!$I$14</f>
        <v>0</v>
      </c>
    </row>
    <row r="65" spans="2:12" ht="12.75">
      <c r="B65" s="106" t="str">
        <f>DANE!$J$4</f>
        <v>historia i społeczeństwo</v>
      </c>
      <c r="C65" s="106"/>
      <c r="D65" s="56">
        <f>DANE!$J$12</f>
        <v>0</v>
      </c>
      <c r="F65" s="106" t="str">
        <f>DANE!$J$4</f>
        <v>historia i społeczeństwo</v>
      </c>
      <c r="G65" s="106"/>
      <c r="H65" s="56">
        <f>DANE!$J$13</f>
        <v>0</v>
      </c>
      <c r="J65" s="106" t="str">
        <f>DANE!$J$4</f>
        <v>historia i społeczeństwo</v>
      </c>
      <c r="K65" s="106"/>
      <c r="L65" s="56">
        <f>DANE!$J$14</f>
        <v>0</v>
      </c>
    </row>
    <row r="66" spans="2:12" ht="12.75">
      <c r="B66" s="106" t="str">
        <f>DANE!$L$4</f>
        <v>przyroda</v>
      </c>
      <c r="C66" s="106"/>
      <c r="D66" s="56">
        <f>DANE!$L$12</f>
        <v>0</v>
      </c>
      <c r="F66" s="106" t="str">
        <f>DANE!$L$4</f>
        <v>przyroda</v>
      </c>
      <c r="G66" s="106"/>
      <c r="H66" s="56">
        <f>DANE!$L$13</f>
        <v>0</v>
      </c>
      <c r="J66" s="106" t="str">
        <f>DANE!$L$4</f>
        <v>przyroda</v>
      </c>
      <c r="K66" s="106"/>
      <c r="L66" s="56">
        <f>DANE!$L$14</f>
        <v>0</v>
      </c>
    </row>
    <row r="67" spans="2:12" ht="12.75">
      <c r="B67" s="106" t="str">
        <f>DANE!$Q$4</f>
        <v>matematyka</v>
      </c>
      <c r="C67" s="106"/>
      <c r="D67" s="56">
        <f>DANE!$Q$12</f>
        <v>0</v>
      </c>
      <c r="F67" s="106" t="str">
        <f>DANE!$Q$4</f>
        <v>matematyka</v>
      </c>
      <c r="G67" s="106"/>
      <c r="H67" s="56">
        <f>DANE!$Q$13</f>
        <v>0</v>
      </c>
      <c r="J67" s="106" t="str">
        <f>DANE!$Q$4</f>
        <v>matematyka</v>
      </c>
      <c r="K67" s="106"/>
      <c r="L67" s="56">
        <f>DANE!$Q$14</f>
        <v>0</v>
      </c>
    </row>
    <row r="68" spans="2:12" ht="12.75">
      <c r="B68" s="81" t="str">
        <f>DANE!$R$4</f>
        <v>zajęcia komputerowe /informatyka</v>
      </c>
      <c r="C68" s="81"/>
      <c r="D68" s="56">
        <f>DANE!$R$12</f>
        <v>0</v>
      </c>
      <c r="F68" s="81" t="str">
        <f>DANE!$R$4</f>
        <v>zajęcia komputerowe /informatyka</v>
      </c>
      <c r="G68" s="81"/>
      <c r="H68" s="56">
        <f>DANE!$R$13</f>
        <v>0</v>
      </c>
      <c r="J68" s="81" t="str">
        <f>DANE!$R$4</f>
        <v>zajęcia komputerowe /informatyka</v>
      </c>
      <c r="K68" s="81"/>
      <c r="L68" s="56">
        <f>DANE!$R$14</f>
        <v>0</v>
      </c>
    </row>
    <row r="69" spans="2:12" ht="12.75">
      <c r="B69" s="106" t="str">
        <f>DANE!$S$4</f>
        <v>zajęcia techniczne/ technika</v>
      </c>
      <c r="C69" s="106"/>
      <c r="D69" s="56">
        <f>DANE!$S$12</f>
        <v>0</v>
      </c>
      <c r="F69" s="106" t="str">
        <f>DANE!$S$4</f>
        <v>zajęcia techniczne/ technika</v>
      </c>
      <c r="G69" s="106"/>
      <c r="H69" s="56">
        <f>DANE!$S$13</f>
        <v>0</v>
      </c>
      <c r="J69" s="106" t="str">
        <f>DANE!$S$4</f>
        <v>zajęcia techniczne/ technika</v>
      </c>
      <c r="K69" s="106"/>
      <c r="L69" s="56">
        <f>DANE!$S$14</f>
        <v>0</v>
      </c>
    </row>
    <row r="70" spans="2:12" ht="12.75">
      <c r="B70" s="106" t="str">
        <f>DANE!$U$4</f>
        <v>wychowanie fizyczne</v>
      </c>
      <c r="C70" s="106"/>
      <c r="D70" s="56">
        <f>DANE!$U$12</f>
        <v>0</v>
      </c>
      <c r="F70" s="106" t="str">
        <f>DANE!$U$4</f>
        <v>wychowanie fizyczne</v>
      </c>
      <c r="G70" s="106"/>
      <c r="H70" s="56">
        <f>DANE!$U$13</f>
        <v>0</v>
      </c>
      <c r="J70" s="106" t="str">
        <f>DANE!$U$4</f>
        <v>wychowanie fizyczne</v>
      </c>
      <c r="K70" s="106"/>
      <c r="L70" s="56">
        <f>DANE!$U$14</f>
        <v>0</v>
      </c>
    </row>
    <row r="71" spans="2:12" ht="12.75">
      <c r="B71" s="106" t="str">
        <f>DANE!$W$4</f>
        <v>religia</v>
      </c>
      <c r="C71" s="106"/>
      <c r="D71" s="56">
        <f>DANE!$W$12</f>
        <v>0</v>
      </c>
      <c r="F71" s="106" t="str">
        <f>DANE!$W$4</f>
        <v>religia</v>
      </c>
      <c r="G71" s="106"/>
      <c r="H71" s="56">
        <f>DANE!$W$13</f>
        <v>0</v>
      </c>
      <c r="J71" s="106" t="str">
        <f>DANE!$W$4</f>
        <v>religia</v>
      </c>
      <c r="K71" s="106"/>
      <c r="L71" s="56">
        <f>DANE!$W$14</f>
        <v>0</v>
      </c>
    </row>
    <row r="72" spans="2:12" ht="12.75">
      <c r="B72" s="104" t="s">
        <v>45</v>
      </c>
      <c r="C72" s="104"/>
      <c r="D72" s="56">
        <f>DANE!$D$12</f>
        <v>0</v>
      </c>
      <c r="F72" s="104" t="s">
        <v>45</v>
      </c>
      <c r="G72" s="104"/>
      <c r="H72" s="56">
        <f>DANE!$D$13</f>
        <v>0</v>
      </c>
      <c r="J72" s="104" t="s">
        <v>45</v>
      </c>
      <c r="K72" s="104"/>
      <c r="L72" s="56">
        <f>DANE!$D$14</f>
        <v>0</v>
      </c>
    </row>
    <row r="73" spans="2:12" ht="12.75">
      <c r="B73" s="104" t="s">
        <v>59</v>
      </c>
      <c r="C73" s="104"/>
      <c r="D73" s="57">
        <f>DANE!$AD$12</f>
      </c>
      <c r="F73" s="104" t="s">
        <v>59</v>
      </c>
      <c r="G73" s="104"/>
      <c r="H73" s="57">
        <f>DANE!$AD$13</f>
      </c>
      <c r="J73" s="104" t="s">
        <v>59</v>
      </c>
      <c r="K73" s="104"/>
      <c r="L73" s="57">
        <f>DANE!$AD$14</f>
      </c>
    </row>
    <row r="74" spans="2:12" ht="12.75">
      <c r="B74" s="104" t="s">
        <v>60</v>
      </c>
      <c r="C74" s="104"/>
      <c r="D74" s="56">
        <f>DANE!$AH$12</f>
        <v>0</v>
      </c>
      <c r="F74" s="104" t="s">
        <v>60</v>
      </c>
      <c r="G74" s="104"/>
      <c r="H74" s="56">
        <f>DANE!$AH$13</f>
        <v>0</v>
      </c>
      <c r="J74" s="104" t="s">
        <v>60</v>
      </c>
      <c r="K74" s="104"/>
      <c r="L74" s="56">
        <f>DANE!$AH$14</f>
        <v>0</v>
      </c>
    </row>
    <row r="75" spans="2:12" ht="12.75">
      <c r="B75" s="105" t="s">
        <v>61</v>
      </c>
      <c r="C75" s="105"/>
      <c r="D75" s="56">
        <f>DANE!$AF$12</f>
        <v>0</v>
      </c>
      <c r="F75" s="105" t="s">
        <v>61</v>
      </c>
      <c r="G75" s="105"/>
      <c r="H75" s="56">
        <f>DANE!$AF$13</f>
        <v>0</v>
      </c>
      <c r="J75" s="105" t="s">
        <v>61</v>
      </c>
      <c r="K75" s="105"/>
      <c r="L75" s="56">
        <f>DANE!$AF$14</f>
        <v>0</v>
      </c>
    </row>
    <row r="76" spans="2:12" ht="12.75">
      <c r="B76" s="105" t="s">
        <v>62</v>
      </c>
      <c r="C76" s="105"/>
      <c r="D76" s="57">
        <f>DANE!$AD$32</f>
      </c>
      <c r="F76" s="105" t="s">
        <v>62</v>
      </c>
      <c r="G76" s="105"/>
      <c r="H76" s="57">
        <f>DANE!$AD$32</f>
      </c>
      <c r="J76" s="105" t="s">
        <v>62</v>
      </c>
      <c r="K76" s="105"/>
      <c r="L76" s="57">
        <f>DANE!$AD$32</f>
      </c>
    </row>
    <row r="78" spans="3:12" ht="12.75">
      <c r="C78" s="103" t="str">
        <f>$O$5</f>
        <v>wychowawca klasy:</v>
      </c>
      <c r="D78" s="103"/>
      <c r="G78" s="103" t="str">
        <f>$O$5</f>
        <v>wychowawca klasy:</v>
      </c>
      <c r="H78" s="103"/>
      <c r="K78" s="103" t="str">
        <f>$O$5</f>
        <v>wychowawca klasy:</v>
      </c>
      <c r="L78" s="103"/>
    </row>
    <row r="79" spans="3:12" ht="12.75">
      <c r="C79" s="103" t="str">
        <f>$O$6</f>
        <v>[tutaj wpisz nazwisko wychowawcy]</v>
      </c>
      <c r="D79" s="103"/>
      <c r="G79" s="103" t="str">
        <f>$O$6</f>
        <v>[tutaj wpisz nazwisko wychowawcy]</v>
      </c>
      <c r="H79" s="103"/>
      <c r="K79" s="103" t="str">
        <f>$O$6</f>
        <v>[tutaj wpisz nazwisko wychowawcy]</v>
      </c>
      <c r="L79" s="103"/>
    </row>
    <row r="83" spans="2:12" ht="12.75">
      <c r="B83" s="108" t="s">
        <v>56</v>
      </c>
      <c r="C83" s="108"/>
      <c r="D83" s="108"/>
      <c r="F83" s="108" t="s">
        <v>57</v>
      </c>
      <c r="G83" s="108"/>
      <c r="H83" s="108"/>
      <c r="J83" s="108" t="s">
        <v>58</v>
      </c>
      <c r="K83" s="108"/>
      <c r="L83" s="108"/>
    </row>
    <row r="84" spans="2:12" ht="12.75">
      <c r="B84" s="109">
        <f>DANE!$C$15</f>
        <v>0</v>
      </c>
      <c r="C84" s="109"/>
      <c r="D84" s="109"/>
      <c r="F84" s="109">
        <f>DANE!$C$24</f>
        <v>0</v>
      </c>
      <c r="G84" s="109"/>
      <c r="H84" s="109"/>
      <c r="J84" s="109">
        <f>DANE!$C$25</f>
        <v>0</v>
      </c>
      <c r="K84" s="109"/>
      <c r="L84" s="109"/>
    </row>
    <row r="85" spans="2:12" ht="12.75">
      <c r="B85" s="110" t="s">
        <v>89</v>
      </c>
      <c r="C85" s="111"/>
      <c r="D85" s="112"/>
      <c r="F85" s="110" t="s">
        <v>89</v>
      </c>
      <c r="G85" s="111"/>
      <c r="H85" s="112"/>
      <c r="J85" s="110" t="s">
        <v>89</v>
      </c>
      <c r="K85" s="111"/>
      <c r="L85" s="112"/>
    </row>
    <row r="86" spans="2:12" ht="12.75">
      <c r="B86" s="106" t="s">
        <v>46</v>
      </c>
      <c r="C86" s="106"/>
      <c r="D86" s="48" t="s">
        <v>70</v>
      </c>
      <c r="F86" s="106" t="s">
        <v>46</v>
      </c>
      <c r="G86" s="106"/>
      <c r="H86" s="48" t="s">
        <v>70</v>
      </c>
      <c r="J86" s="106" t="s">
        <v>46</v>
      </c>
      <c r="K86" s="106"/>
      <c r="L86" s="48" t="s">
        <v>70</v>
      </c>
    </row>
    <row r="87" spans="2:12" ht="12.75">
      <c r="B87" s="106" t="str">
        <f>DANE!$E$4</f>
        <v>język polski</v>
      </c>
      <c r="C87" s="106"/>
      <c r="D87" s="56">
        <f>DANE!$E$15</f>
        <v>0</v>
      </c>
      <c r="F87" s="106" t="str">
        <f>DANE!$E$4</f>
        <v>język polski</v>
      </c>
      <c r="G87" s="106"/>
      <c r="H87" s="56">
        <f>DANE!$E$24</f>
        <v>0</v>
      </c>
      <c r="J87" s="106" t="str">
        <f>DANE!$E$4</f>
        <v>język polski</v>
      </c>
      <c r="K87" s="106"/>
      <c r="L87" s="56">
        <f>DANE!$E$25</f>
        <v>0</v>
      </c>
    </row>
    <row r="88" spans="2:12" ht="12.75">
      <c r="B88" s="106" t="str">
        <f>DANE!$F$4</f>
        <v>język angielski</v>
      </c>
      <c r="C88" s="106"/>
      <c r="D88" s="56">
        <f>DANE!$F$623</f>
        <v>0</v>
      </c>
      <c r="F88" s="106" t="str">
        <f>DANE!$F$4</f>
        <v>język angielski</v>
      </c>
      <c r="G88" s="106"/>
      <c r="H88" s="56">
        <f>DANE!$F$24</f>
        <v>0</v>
      </c>
      <c r="J88" s="106" t="str">
        <f>DANE!$F$4</f>
        <v>język angielski</v>
      </c>
      <c r="K88" s="106"/>
      <c r="L88" s="56">
        <f>DANE!$F$25</f>
        <v>0</v>
      </c>
    </row>
    <row r="89" spans="2:12" ht="12.75">
      <c r="B89" s="106" t="str">
        <f>DANE!$H$4</f>
        <v>muzyka</v>
      </c>
      <c r="C89" s="106"/>
      <c r="D89" s="56">
        <f>DANE!$H$15</f>
        <v>0</v>
      </c>
      <c r="F89" s="106" t="str">
        <f>DANE!$H$4</f>
        <v>muzyka</v>
      </c>
      <c r="G89" s="106"/>
      <c r="H89" s="56">
        <f>DANE!$H$24</f>
        <v>0</v>
      </c>
      <c r="J89" s="106" t="str">
        <f>DANE!$H$4</f>
        <v>muzyka</v>
      </c>
      <c r="K89" s="106"/>
      <c r="L89" s="56">
        <f>DANE!$H$25</f>
        <v>0</v>
      </c>
    </row>
    <row r="90" spans="2:12" ht="12.75">
      <c r="B90" s="106" t="str">
        <f>DANE!$I$4</f>
        <v>plastyka</v>
      </c>
      <c r="C90" s="106"/>
      <c r="D90" s="56">
        <f>DANE!$I$15</f>
        <v>0</v>
      </c>
      <c r="F90" s="106" t="str">
        <f>DANE!$I$4</f>
        <v>plastyka</v>
      </c>
      <c r="G90" s="106"/>
      <c r="H90" s="56">
        <f>DANE!$I$24</f>
        <v>0</v>
      </c>
      <c r="J90" s="106" t="str">
        <f>DANE!$I$4</f>
        <v>plastyka</v>
      </c>
      <c r="K90" s="106"/>
      <c r="L90" s="56">
        <f>DANE!$I$25</f>
        <v>0</v>
      </c>
    </row>
    <row r="91" spans="2:12" ht="12.75">
      <c r="B91" s="106" t="str">
        <f>DANE!$J$4</f>
        <v>historia i społeczeństwo</v>
      </c>
      <c r="C91" s="106"/>
      <c r="D91" s="56">
        <f>DANE!$J$15</f>
        <v>0</v>
      </c>
      <c r="F91" s="106" t="str">
        <f>DANE!$J$4</f>
        <v>historia i społeczeństwo</v>
      </c>
      <c r="G91" s="106"/>
      <c r="H91" s="56">
        <f>DANE!$J$24</f>
        <v>0</v>
      </c>
      <c r="J91" s="106" t="str">
        <f>DANE!$J$4</f>
        <v>historia i społeczeństwo</v>
      </c>
      <c r="K91" s="106"/>
      <c r="L91" s="56">
        <f>DANE!$J$25</f>
        <v>0</v>
      </c>
    </row>
    <row r="92" spans="2:12" ht="12.75">
      <c r="B92" s="106" t="str">
        <f>DANE!$L$4</f>
        <v>przyroda</v>
      </c>
      <c r="C92" s="106"/>
      <c r="D92" s="56">
        <f>DANE!$L$15</f>
        <v>0</v>
      </c>
      <c r="F92" s="106" t="str">
        <f>DANE!$L$4</f>
        <v>przyroda</v>
      </c>
      <c r="G92" s="106"/>
      <c r="H92" s="56">
        <f>DANE!$L$24</f>
        <v>0</v>
      </c>
      <c r="J92" s="106" t="str">
        <f>DANE!$L$4</f>
        <v>przyroda</v>
      </c>
      <c r="K92" s="106"/>
      <c r="L92" s="56">
        <f>DANE!$L$25</f>
        <v>0</v>
      </c>
    </row>
    <row r="93" spans="2:12" ht="12.75">
      <c r="B93" s="106" t="str">
        <f>DANE!$Q$4</f>
        <v>matematyka</v>
      </c>
      <c r="C93" s="106"/>
      <c r="D93" s="56">
        <f>DANE!$Q$15</f>
        <v>0</v>
      </c>
      <c r="F93" s="106" t="str">
        <f>DANE!$Q$4</f>
        <v>matematyka</v>
      </c>
      <c r="G93" s="106"/>
      <c r="H93" s="56">
        <f>DANE!$Q$24</f>
        <v>0</v>
      </c>
      <c r="J93" s="106" t="str">
        <f>DANE!$Q$4</f>
        <v>matematyka</v>
      </c>
      <c r="K93" s="106"/>
      <c r="L93" s="56">
        <f>DANE!$Q$25</f>
        <v>0</v>
      </c>
    </row>
    <row r="94" spans="2:12" ht="12.75">
      <c r="B94" s="81" t="str">
        <f>DANE!$R$4</f>
        <v>zajęcia komputerowe /informatyka</v>
      </c>
      <c r="C94" s="81"/>
      <c r="D94" s="56">
        <f>DANE!$R$15</f>
        <v>0</v>
      </c>
      <c r="F94" s="81" t="str">
        <f>DANE!$R$4</f>
        <v>zajęcia komputerowe /informatyka</v>
      </c>
      <c r="G94" s="81"/>
      <c r="H94" s="56">
        <f>DANE!$R$24</f>
        <v>0</v>
      </c>
      <c r="J94" s="81" t="str">
        <f>DANE!$R$4</f>
        <v>zajęcia komputerowe /informatyka</v>
      </c>
      <c r="K94" s="81"/>
      <c r="L94" s="56">
        <f>DANE!$R$25</f>
        <v>0</v>
      </c>
    </row>
    <row r="95" spans="2:12" ht="12.75">
      <c r="B95" s="106" t="str">
        <f>DANE!$S$4</f>
        <v>zajęcia techniczne/ technika</v>
      </c>
      <c r="C95" s="106"/>
      <c r="D95" s="56">
        <f>DANE!$S$15</f>
        <v>0</v>
      </c>
      <c r="F95" s="106" t="str">
        <f>DANE!$S$4</f>
        <v>zajęcia techniczne/ technika</v>
      </c>
      <c r="G95" s="106"/>
      <c r="H95" s="56">
        <f>DANE!$S$24</f>
        <v>0</v>
      </c>
      <c r="J95" s="106" t="str">
        <f>DANE!$S$4</f>
        <v>zajęcia techniczne/ technika</v>
      </c>
      <c r="K95" s="106"/>
      <c r="L95" s="56">
        <f>DANE!$S$25</f>
        <v>0</v>
      </c>
    </row>
    <row r="96" spans="2:12" ht="12.75">
      <c r="B96" s="106" t="str">
        <f>DANE!$U$4</f>
        <v>wychowanie fizyczne</v>
      </c>
      <c r="C96" s="106"/>
      <c r="D96" s="56">
        <f>DANE!$U$15</f>
        <v>0</v>
      </c>
      <c r="F96" s="106" t="str">
        <f>DANE!$U$4</f>
        <v>wychowanie fizyczne</v>
      </c>
      <c r="G96" s="106"/>
      <c r="H96" s="56">
        <f>DANE!$U$24</f>
        <v>0</v>
      </c>
      <c r="J96" s="106" t="str">
        <f>DANE!$U$4</f>
        <v>wychowanie fizyczne</v>
      </c>
      <c r="K96" s="106"/>
      <c r="L96" s="56">
        <f>DANE!$U$25</f>
        <v>0</v>
      </c>
    </row>
    <row r="97" spans="2:12" ht="12.75">
      <c r="B97" s="106" t="str">
        <f>DANE!$W$4</f>
        <v>religia</v>
      </c>
      <c r="C97" s="106"/>
      <c r="D97" s="56">
        <f>DANE!$W$15</f>
        <v>0</v>
      </c>
      <c r="F97" s="106" t="str">
        <f>DANE!$W$4</f>
        <v>religia</v>
      </c>
      <c r="G97" s="106"/>
      <c r="H97" s="56">
        <f>DANE!$W$24</f>
        <v>0</v>
      </c>
      <c r="J97" s="106" t="str">
        <f>DANE!$W$4</f>
        <v>religia</v>
      </c>
      <c r="K97" s="106"/>
      <c r="L97" s="56">
        <f>DANE!$W$25</f>
        <v>0</v>
      </c>
    </row>
    <row r="98" spans="2:12" ht="12.75">
      <c r="B98" s="104" t="s">
        <v>45</v>
      </c>
      <c r="C98" s="104"/>
      <c r="D98" s="56">
        <f>DANE!$D$15</f>
        <v>0</v>
      </c>
      <c r="F98" s="104" t="s">
        <v>45</v>
      </c>
      <c r="G98" s="104"/>
      <c r="H98" s="56">
        <f>DANE!$D$24</f>
        <v>0</v>
      </c>
      <c r="J98" s="104" t="s">
        <v>45</v>
      </c>
      <c r="K98" s="104"/>
      <c r="L98" s="56">
        <f>DANE!$D$25</f>
        <v>0</v>
      </c>
    </row>
    <row r="99" spans="2:12" ht="12.75">
      <c r="B99" s="104" t="s">
        <v>59</v>
      </c>
      <c r="C99" s="104"/>
      <c r="D99" s="57">
        <f>DANE!$AD$15</f>
      </c>
      <c r="F99" s="104" t="s">
        <v>59</v>
      </c>
      <c r="G99" s="104"/>
      <c r="H99" s="57">
        <f>DANE!$AD$24</f>
      </c>
      <c r="J99" s="104" t="s">
        <v>59</v>
      </c>
      <c r="K99" s="104"/>
      <c r="L99" s="57">
        <f>DANE!$AD$25</f>
      </c>
    </row>
    <row r="100" spans="2:12" ht="12.75">
      <c r="B100" s="104" t="s">
        <v>60</v>
      </c>
      <c r="C100" s="104"/>
      <c r="D100" s="56">
        <f>DANE!$AH$15</f>
        <v>0</v>
      </c>
      <c r="F100" s="104" t="s">
        <v>60</v>
      </c>
      <c r="G100" s="104"/>
      <c r="H100" s="56">
        <f>DANE!$AH$24</f>
        <v>0</v>
      </c>
      <c r="J100" s="104" t="s">
        <v>60</v>
      </c>
      <c r="K100" s="104"/>
      <c r="L100" s="56">
        <f>DANE!$AH$25</f>
        <v>0</v>
      </c>
    </row>
    <row r="101" spans="2:12" ht="12.75">
      <c r="B101" s="105" t="s">
        <v>61</v>
      </c>
      <c r="C101" s="105"/>
      <c r="D101" s="56">
        <f>DANE!$AF$15</f>
        <v>0</v>
      </c>
      <c r="F101" s="105" t="s">
        <v>61</v>
      </c>
      <c r="G101" s="105"/>
      <c r="H101" s="56">
        <f>DANE!$AF$24</f>
        <v>0</v>
      </c>
      <c r="J101" s="105" t="s">
        <v>61</v>
      </c>
      <c r="K101" s="105"/>
      <c r="L101" s="56">
        <f>DANE!$AF$25</f>
        <v>0</v>
      </c>
    </row>
    <row r="102" spans="2:12" ht="12.75">
      <c r="B102" s="105" t="s">
        <v>62</v>
      </c>
      <c r="C102" s="105"/>
      <c r="D102" s="57">
        <f>DANE!$AD$32</f>
      </c>
      <c r="F102" s="105" t="s">
        <v>62</v>
      </c>
      <c r="G102" s="105"/>
      <c r="H102" s="57">
        <f>DANE!$AD$32</f>
      </c>
      <c r="J102" s="105" t="s">
        <v>62</v>
      </c>
      <c r="K102" s="105"/>
      <c r="L102" s="57">
        <f>DANE!$AD$32</f>
      </c>
    </row>
    <row r="104" spans="3:12" ht="12.75">
      <c r="C104" s="103" t="str">
        <f>$O$5</f>
        <v>wychowawca klasy:</v>
      </c>
      <c r="D104" s="103"/>
      <c r="G104" s="103" t="str">
        <f>$O$5</f>
        <v>wychowawca klasy:</v>
      </c>
      <c r="H104" s="103"/>
      <c r="K104" s="103" t="str">
        <f>$O$5</f>
        <v>wychowawca klasy:</v>
      </c>
      <c r="L104" s="103"/>
    </row>
    <row r="105" spans="3:12" ht="12.75">
      <c r="C105" s="103" t="str">
        <f>$O$6</f>
        <v>[tutaj wpisz nazwisko wychowawcy]</v>
      </c>
      <c r="D105" s="103"/>
      <c r="G105" s="103" t="str">
        <f>$O$6</f>
        <v>[tutaj wpisz nazwisko wychowawcy]</v>
      </c>
      <c r="H105" s="103"/>
      <c r="K105" s="103" t="str">
        <f>$O$6</f>
        <v>[tutaj wpisz nazwisko wychowawcy]</v>
      </c>
      <c r="L105" s="103"/>
    </row>
    <row r="112" spans="2:12" ht="12.75">
      <c r="B112" s="117" t="s">
        <v>63</v>
      </c>
      <c r="C112" s="111"/>
      <c r="D112" s="112"/>
      <c r="F112" s="107" t="s">
        <v>64</v>
      </c>
      <c r="G112" s="108"/>
      <c r="H112" s="108"/>
      <c r="I112" s="47"/>
      <c r="J112" s="107" t="s">
        <v>65</v>
      </c>
      <c r="K112" s="108"/>
      <c r="L112" s="108"/>
    </row>
    <row r="113" spans="2:12" ht="12.75">
      <c r="B113" s="118">
        <f>DANE!$C$26</f>
        <v>0</v>
      </c>
      <c r="C113" s="119"/>
      <c r="D113" s="120"/>
      <c r="F113" s="109">
        <f>DANE!$C$27</f>
        <v>0</v>
      </c>
      <c r="G113" s="109"/>
      <c r="H113" s="109"/>
      <c r="I113" s="47"/>
      <c r="J113" s="109">
        <f>DANE!$C$28</f>
        <v>0</v>
      </c>
      <c r="K113" s="109"/>
      <c r="L113" s="109"/>
    </row>
    <row r="114" spans="2:12" ht="12.75">
      <c r="B114" s="110" t="s">
        <v>89</v>
      </c>
      <c r="C114" s="113"/>
      <c r="D114" s="114"/>
      <c r="F114" s="110" t="s">
        <v>89</v>
      </c>
      <c r="G114" s="111"/>
      <c r="H114" s="112"/>
      <c r="I114" s="47"/>
      <c r="J114" s="110" t="s">
        <v>89</v>
      </c>
      <c r="K114" s="111"/>
      <c r="L114" s="112"/>
    </row>
    <row r="115" spans="2:12" ht="12.75">
      <c r="B115" s="115" t="s">
        <v>46</v>
      </c>
      <c r="C115" s="116"/>
      <c r="D115" s="48" t="s">
        <v>70</v>
      </c>
      <c r="F115" s="106" t="s">
        <v>46</v>
      </c>
      <c r="G115" s="106"/>
      <c r="H115" s="48" t="s">
        <v>70</v>
      </c>
      <c r="I115" s="47"/>
      <c r="J115" s="106" t="s">
        <v>46</v>
      </c>
      <c r="K115" s="106"/>
      <c r="L115" s="48" t="s">
        <v>70</v>
      </c>
    </row>
    <row r="116" spans="2:12" ht="12.75">
      <c r="B116" s="115" t="str">
        <f>DANE!$E$4</f>
        <v>język polski</v>
      </c>
      <c r="C116" s="116"/>
      <c r="D116" s="56">
        <f>DANE!$E$26</f>
        <v>0</v>
      </c>
      <c r="F116" s="106" t="str">
        <f>DANE!$E$4</f>
        <v>język polski</v>
      </c>
      <c r="G116" s="106"/>
      <c r="H116" s="60">
        <f>DANE!$E$27</f>
        <v>0</v>
      </c>
      <c r="I116" s="47"/>
      <c r="J116" s="106" t="str">
        <f>DANE!$E$4</f>
        <v>język polski</v>
      </c>
      <c r="K116" s="106"/>
      <c r="L116" s="60">
        <f>DANE!$E$28</f>
        <v>0</v>
      </c>
    </row>
    <row r="117" spans="2:12" ht="12.75">
      <c r="B117" s="115" t="str">
        <f>DANE!$F$4</f>
        <v>język angielski</v>
      </c>
      <c r="C117" s="116"/>
      <c r="D117" s="56">
        <f>DANE!$F$26</f>
        <v>0</v>
      </c>
      <c r="F117" s="106" t="str">
        <f>DANE!$F$4</f>
        <v>język angielski</v>
      </c>
      <c r="G117" s="106"/>
      <c r="H117" s="60">
        <f>DANE!$F$27</f>
        <v>0</v>
      </c>
      <c r="I117" s="47"/>
      <c r="J117" s="106" t="str">
        <f>DANE!$F$4</f>
        <v>język angielski</v>
      </c>
      <c r="K117" s="106"/>
      <c r="L117" s="60">
        <f>DANE!$F$28</f>
        <v>0</v>
      </c>
    </row>
    <row r="118" spans="2:12" ht="12.75">
      <c r="B118" s="115" t="str">
        <f>DANE!$H$4</f>
        <v>muzyka</v>
      </c>
      <c r="C118" s="116"/>
      <c r="D118" s="56">
        <f>DANE!$H$26</f>
        <v>0</v>
      </c>
      <c r="F118" s="106" t="str">
        <f>DANE!$H$4</f>
        <v>muzyka</v>
      </c>
      <c r="G118" s="106"/>
      <c r="H118" s="60">
        <f>DANE!$H$27</f>
        <v>0</v>
      </c>
      <c r="I118" s="47"/>
      <c r="J118" s="106" t="str">
        <f>DANE!$H$4</f>
        <v>muzyka</v>
      </c>
      <c r="K118" s="106"/>
      <c r="L118" s="60">
        <f>DANE!$H$28</f>
        <v>0</v>
      </c>
    </row>
    <row r="119" spans="2:12" ht="12.75">
      <c r="B119" s="115" t="str">
        <f>DANE!$I$4</f>
        <v>plastyka</v>
      </c>
      <c r="C119" s="116"/>
      <c r="D119" s="56">
        <f>DANE!$I$26</f>
        <v>0</v>
      </c>
      <c r="F119" s="106" t="str">
        <f>DANE!$I$4</f>
        <v>plastyka</v>
      </c>
      <c r="G119" s="106"/>
      <c r="H119" s="60">
        <f>DANE!$I$27</f>
        <v>0</v>
      </c>
      <c r="I119" s="47"/>
      <c r="J119" s="106" t="str">
        <f>DANE!$I$4</f>
        <v>plastyka</v>
      </c>
      <c r="K119" s="106"/>
      <c r="L119" s="60">
        <f>DANE!$I$28</f>
        <v>0</v>
      </c>
    </row>
    <row r="120" spans="2:12" ht="12.75">
      <c r="B120" s="115" t="str">
        <f>DANE!$J$4</f>
        <v>historia i społeczeństwo</v>
      </c>
      <c r="C120" s="116"/>
      <c r="D120" s="56">
        <f>DANE!$J$26</f>
        <v>0</v>
      </c>
      <c r="F120" s="106" t="str">
        <f>DANE!$J$4</f>
        <v>historia i społeczeństwo</v>
      </c>
      <c r="G120" s="106"/>
      <c r="H120" s="60">
        <f>DANE!$J$27</f>
        <v>0</v>
      </c>
      <c r="I120" s="47"/>
      <c r="J120" s="106" t="str">
        <f>DANE!$J$4</f>
        <v>historia i społeczeństwo</v>
      </c>
      <c r="K120" s="106"/>
      <c r="L120" s="60">
        <f>DANE!$J$28</f>
        <v>0</v>
      </c>
    </row>
    <row r="121" spans="2:12" ht="12.75">
      <c r="B121" s="115" t="str">
        <f>DANE!$L$4</f>
        <v>przyroda</v>
      </c>
      <c r="C121" s="116"/>
      <c r="D121" s="56">
        <f>DANE!$L$26</f>
        <v>0</v>
      </c>
      <c r="F121" s="106" t="str">
        <f>DANE!$L$4</f>
        <v>przyroda</v>
      </c>
      <c r="G121" s="106"/>
      <c r="H121" s="60">
        <f>DANE!$L$27</f>
        <v>0</v>
      </c>
      <c r="I121" s="47"/>
      <c r="J121" s="106" t="str">
        <f>DANE!$L$4</f>
        <v>przyroda</v>
      </c>
      <c r="K121" s="106"/>
      <c r="L121" s="60">
        <f>DANE!$L$28</f>
        <v>0</v>
      </c>
    </row>
    <row r="122" spans="2:12" ht="12.75">
      <c r="B122" s="115" t="str">
        <f>DANE!$Q$4</f>
        <v>matematyka</v>
      </c>
      <c r="C122" s="116"/>
      <c r="D122" s="56">
        <f>DANE!$Q$26</f>
        <v>0</v>
      </c>
      <c r="F122" s="106" t="str">
        <f>DANE!$Q$4</f>
        <v>matematyka</v>
      </c>
      <c r="G122" s="106"/>
      <c r="H122" s="60">
        <f>DANE!$Q$27</f>
        <v>0</v>
      </c>
      <c r="I122" s="47"/>
      <c r="J122" s="106" t="str">
        <f>DANE!$Q$4</f>
        <v>matematyka</v>
      </c>
      <c r="K122" s="106"/>
      <c r="L122" s="60">
        <f>DANE!$Q$28</f>
        <v>0</v>
      </c>
    </row>
    <row r="123" spans="2:12" ht="12.75">
      <c r="B123" s="121" t="str">
        <f>DANE!$R$4</f>
        <v>zajęcia komputerowe /informatyka</v>
      </c>
      <c r="C123" s="74"/>
      <c r="D123" s="56">
        <f>DANE!$R$26</f>
        <v>0</v>
      </c>
      <c r="F123" s="81" t="str">
        <f>DANE!$R$4</f>
        <v>zajęcia komputerowe /informatyka</v>
      </c>
      <c r="G123" s="81"/>
      <c r="H123" s="60">
        <f>DANE!$R$27</f>
        <v>0</v>
      </c>
      <c r="I123" s="47"/>
      <c r="J123" s="81" t="str">
        <f>DANE!$R$4</f>
        <v>zajęcia komputerowe /informatyka</v>
      </c>
      <c r="K123" s="81"/>
      <c r="L123" s="60">
        <f>DANE!$R$28</f>
        <v>0</v>
      </c>
    </row>
    <row r="124" spans="2:12" ht="12.75">
      <c r="B124" s="115" t="str">
        <f>DANE!$S$4</f>
        <v>zajęcia techniczne/ technika</v>
      </c>
      <c r="C124" s="116"/>
      <c r="D124" s="56">
        <f>DANE!$S$26</f>
        <v>0</v>
      </c>
      <c r="F124" s="106" t="str">
        <f>DANE!$S$4</f>
        <v>zajęcia techniczne/ technika</v>
      </c>
      <c r="G124" s="106"/>
      <c r="H124" s="60">
        <f>DANE!$S$27</f>
        <v>0</v>
      </c>
      <c r="I124" s="47"/>
      <c r="J124" s="106" t="str">
        <f>DANE!$S$4</f>
        <v>zajęcia techniczne/ technika</v>
      </c>
      <c r="K124" s="106"/>
      <c r="L124" s="60">
        <f>DANE!$S$28</f>
        <v>0</v>
      </c>
    </row>
    <row r="125" spans="2:12" ht="12.75">
      <c r="B125" s="115" t="str">
        <f>DANE!$U$4</f>
        <v>wychowanie fizyczne</v>
      </c>
      <c r="C125" s="116"/>
      <c r="D125" s="56">
        <f>DANE!$U$26</f>
        <v>0</v>
      </c>
      <c r="F125" s="106" t="str">
        <f>DANE!$U$4</f>
        <v>wychowanie fizyczne</v>
      </c>
      <c r="G125" s="106"/>
      <c r="H125" s="60">
        <f>DANE!$U$27</f>
        <v>0</v>
      </c>
      <c r="I125" s="47"/>
      <c r="J125" s="106" t="str">
        <f>DANE!$U$4</f>
        <v>wychowanie fizyczne</v>
      </c>
      <c r="K125" s="106"/>
      <c r="L125" s="60">
        <f>DANE!$U$28</f>
        <v>0</v>
      </c>
    </row>
    <row r="126" spans="2:12" ht="12.75">
      <c r="B126" s="115" t="str">
        <f>DANE!$W$4</f>
        <v>religia</v>
      </c>
      <c r="C126" s="116"/>
      <c r="D126" s="56">
        <f>DANE!$W$26</f>
        <v>0</v>
      </c>
      <c r="F126" s="106" t="str">
        <f>DANE!$W$4</f>
        <v>religia</v>
      </c>
      <c r="G126" s="106"/>
      <c r="H126" s="60">
        <f>DANE!$W$27</f>
        <v>0</v>
      </c>
      <c r="I126" s="47"/>
      <c r="J126" s="106" t="str">
        <f>DANE!$W$4</f>
        <v>religia</v>
      </c>
      <c r="K126" s="106"/>
      <c r="L126" s="60">
        <f>DANE!$W$28</f>
        <v>0</v>
      </c>
    </row>
    <row r="127" spans="2:12" ht="12.75">
      <c r="B127" s="122" t="s">
        <v>45</v>
      </c>
      <c r="C127" s="123"/>
      <c r="D127" s="56">
        <f>DANE!$D$26</f>
        <v>0</v>
      </c>
      <c r="F127" s="104" t="s">
        <v>45</v>
      </c>
      <c r="G127" s="104"/>
      <c r="H127" s="56">
        <f>DANE!$D$27</f>
        <v>0</v>
      </c>
      <c r="I127" s="47"/>
      <c r="J127" s="104" t="s">
        <v>45</v>
      </c>
      <c r="K127" s="104"/>
      <c r="L127" s="56">
        <f>DANE!$D$28</f>
        <v>0</v>
      </c>
    </row>
    <row r="128" spans="2:12" ht="12.75">
      <c r="B128" s="122" t="s">
        <v>59</v>
      </c>
      <c r="C128" s="123"/>
      <c r="D128" s="57">
        <f>DANE!$AD$26</f>
      </c>
      <c r="F128" s="104" t="s">
        <v>59</v>
      </c>
      <c r="G128" s="104"/>
      <c r="H128" s="57">
        <f>DANE!$AD$27</f>
      </c>
      <c r="I128" s="47"/>
      <c r="J128" s="104" t="s">
        <v>59</v>
      </c>
      <c r="K128" s="104"/>
      <c r="L128" s="57">
        <f>DANE!$AD$28</f>
      </c>
    </row>
    <row r="129" spans="2:12" ht="12.75">
      <c r="B129" s="122" t="s">
        <v>60</v>
      </c>
      <c r="C129" s="123"/>
      <c r="D129" s="56">
        <f>DANE!$AH$26</f>
        <v>0</v>
      </c>
      <c r="F129" s="104" t="s">
        <v>60</v>
      </c>
      <c r="G129" s="104"/>
      <c r="H129" s="56">
        <f>DANE!$AH$27</f>
        <v>0</v>
      </c>
      <c r="I129" s="47"/>
      <c r="J129" s="104" t="s">
        <v>60</v>
      </c>
      <c r="K129" s="104"/>
      <c r="L129" s="56">
        <f>DANE!$AH$28</f>
        <v>0</v>
      </c>
    </row>
    <row r="130" spans="2:12" ht="12.75">
      <c r="B130" s="124" t="s">
        <v>61</v>
      </c>
      <c r="C130" s="125"/>
      <c r="D130" s="56">
        <f>DANE!$AF$26</f>
        <v>0</v>
      </c>
      <c r="F130" s="105" t="s">
        <v>61</v>
      </c>
      <c r="G130" s="105"/>
      <c r="H130" s="59">
        <f>DANE!$AF$27</f>
        <v>0</v>
      </c>
      <c r="I130" s="47"/>
      <c r="J130" s="105" t="s">
        <v>61</v>
      </c>
      <c r="K130" s="105"/>
      <c r="L130" s="56">
        <f>DANE!$AF$28</f>
        <v>0</v>
      </c>
    </row>
    <row r="131" spans="2:12" ht="12.75">
      <c r="B131" s="124" t="s">
        <v>62</v>
      </c>
      <c r="C131" s="125"/>
      <c r="D131" s="57">
        <f>DANE!$AD$32</f>
      </c>
      <c r="F131" s="105" t="s">
        <v>62</v>
      </c>
      <c r="G131" s="105"/>
      <c r="H131" s="57">
        <f>DANE!$AD$32</f>
      </c>
      <c r="I131" s="47"/>
      <c r="J131" s="105" t="s">
        <v>62</v>
      </c>
      <c r="K131" s="105"/>
      <c r="L131" s="57">
        <f>DANE!$AD$32</f>
      </c>
    </row>
    <row r="133" spans="3:12" ht="12.75">
      <c r="C133" s="103" t="str">
        <f>$O$5</f>
        <v>wychowawca klasy:</v>
      </c>
      <c r="D133" s="103"/>
      <c r="G133" s="103" t="str">
        <f>$O$5</f>
        <v>wychowawca klasy:</v>
      </c>
      <c r="H133" s="103"/>
      <c r="K133" s="103" t="str">
        <f>$O$5</f>
        <v>wychowawca klasy:</v>
      </c>
      <c r="L133" s="103"/>
    </row>
    <row r="134" spans="3:12" ht="12.75">
      <c r="C134" s="103" t="str">
        <f>$O$6</f>
        <v>[tutaj wpisz nazwisko wychowawcy]</v>
      </c>
      <c r="D134" s="103"/>
      <c r="G134" s="103" t="str">
        <f>$O$6</f>
        <v>[tutaj wpisz nazwisko wychowawcy]</v>
      </c>
      <c r="H134" s="103"/>
      <c r="K134" s="103" t="str">
        <f>$O$6</f>
        <v>[tutaj wpisz nazwisko wychowawcy]</v>
      </c>
      <c r="L134" s="103"/>
    </row>
    <row r="135" spans="3:12" ht="12.75">
      <c r="C135" s="31"/>
      <c r="D135" s="31"/>
      <c r="G135" s="31"/>
      <c r="H135" s="31"/>
      <c r="K135" s="31"/>
      <c r="L135" s="31"/>
    </row>
    <row r="136" spans="3:12" ht="12.75">
      <c r="C136" s="31"/>
      <c r="D136" s="31"/>
      <c r="G136" s="31"/>
      <c r="H136" s="31"/>
      <c r="K136" s="31"/>
      <c r="L136" s="31"/>
    </row>
    <row r="137" spans="3:12" ht="12.75">
      <c r="C137" s="31"/>
      <c r="D137" s="31"/>
      <c r="G137" s="31"/>
      <c r="H137" s="31"/>
      <c r="K137" s="31"/>
      <c r="L137" s="31"/>
    </row>
    <row r="138" spans="2:12" ht="12.75">
      <c r="B138" s="107" t="s">
        <v>66</v>
      </c>
      <c r="C138" s="108"/>
      <c r="D138" s="108"/>
      <c r="F138" s="107" t="s">
        <v>67</v>
      </c>
      <c r="G138" s="108"/>
      <c r="H138" s="108"/>
      <c r="J138" s="107" t="s">
        <v>68</v>
      </c>
      <c r="K138" s="108"/>
      <c r="L138" s="108"/>
    </row>
    <row r="139" spans="2:12" ht="12.75">
      <c r="B139" s="109">
        <f>DANE!$C$29</f>
        <v>0</v>
      </c>
      <c r="C139" s="109"/>
      <c r="D139" s="109"/>
      <c r="F139" s="109">
        <f>DANE!$C$30</f>
        <v>0</v>
      </c>
      <c r="G139" s="109"/>
      <c r="H139" s="109"/>
      <c r="J139" s="109">
        <f>DANE!$C$31</f>
        <v>0</v>
      </c>
      <c r="K139" s="109"/>
      <c r="L139" s="109"/>
    </row>
    <row r="140" spans="2:12" ht="12.75">
      <c r="B140" s="110" t="s">
        <v>89</v>
      </c>
      <c r="C140" s="111"/>
      <c r="D140" s="112"/>
      <c r="F140" s="110" t="s">
        <v>89</v>
      </c>
      <c r="G140" s="111"/>
      <c r="H140" s="112"/>
      <c r="J140" s="110" t="s">
        <v>89</v>
      </c>
      <c r="K140" s="111"/>
      <c r="L140" s="112"/>
    </row>
    <row r="141" spans="2:12" ht="12.75">
      <c r="B141" s="106" t="s">
        <v>46</v>
      </c>
      <c r="C141" s="106"/>
      <c r="D141" s="48" t="s">
        <v>70</v>
      </c>
      <c r="F141" s="106" t="s">
        <v>46</v>
      </c>
      <c r="G141" s="106"/>
      <c r="H141" s="48" t="s">
        <v>70</v>
      </c>
      <c r="J141" s="106" t="s">
        <v>46</v>
      </c>
      <c r="K141" s="106"/>
      <c r="L141" s="48" t="s">
        <v>70</v>
      </c>
    </row>
    <row r="142" spans="2:12" ht="12.75">
      <c r="B142" s="106" t="str">
        <f>DANE!$E$4</f>
        <v>język polski</v>
      </c>
      <c r="C142" s="106"/>
      <c r="D142" s="56">
        <f>DANE!$E$29</f>
        <v>0</v>
      </c>
      <c r="F142" s="106" t="str">
        <f>DANE!$E$4</f>
        <v>język polski</v>
      </c>
      <c r="G142" s="106"/>
      <c r="H142" s="56">
        <f>DANE!$E$30</f>
        <v>0</v>
      </c>
      <c r="J142" s="106" t="str">
        <f>DANE!$E$4</f>
        <v>język polski</v>
      </c>
      <c r="K142" s="106"/>
      <c r="L142" s="56">
        <f>DANE!$E$31</f>
        <v>0</v>
      </c>
    </row>
    <row r="143" spans="2:12" ht="12.75">
      <c r="B143" s="106" t="str">
        <f>DANE!$F$4</f>
        <v>język angielski</v>
      </c>
      <c r="C143" s="106"/>
      <c r="D143" s="56">
        <f>DANE!$F$29</f>
        <v>0</v>
      </c>
      <c r="F143" s="106" t="str">
        <f>DANE!$F$4</f>
        <v>język angielski</v>
      </c>
      <c r="G143" s="106"/>
      <c r="H143" s="56">
        <f>DANE!$F$30</f>
        <v>0</v>
      </c>
      <c r="J143" s="106" t="str">
        <f>DANE!$F$4</f>
        <v>język angielski</v>
      </c>
      <c r="K143" s="106"/>
      <c r="L143" s="56">
        <f>DANE!$F$31</f>
        <v>0</v>
      </c>
    </row>
    <row r="144" spans="2:12" ht="12.75">
      <c r="B144" s="106" t="str">
        <f>DANE!$H$4</f>
        <v>muzyka</v>
      </c>
      <c r="C144" s="106"/>
      <c r="D144" s="56">
        <f>DANE!$H$29</f>
        <v>0</v>
      </c>
      <c r="F144" s="106" t="str">
        <f>DANE!$H$4</f>
        <v>muzyka</v>
      </c>
      <c r="G144" s="106"/>
      <c r="H144" s="56">
        <f>DANE!$H$30</f>
        <v>0</v>
      </c>
      <c r="J144" s="106" t="str">
        <f>DANE!$H$4</f>
        <v>muzyka</v>
      </c>
      <c r="K144" s="106"/>
      <c r="L144" s="56">
        <f>DANE!$H$31</f>
        <v>0</v>
      </c>
    </row>
    <row r="145" spans="2:12" ht="12.75">
      <c r="B145" s="106" t="str">
        <f>DANE!$I$4</f>
        <v>plastyka</v>
      </c>
      <c r="C145" s="106"/>
      <c r="D145" s="56">
        <f>DANE!$I$29</f>
        <v>0</v>
      </c>
      <c r="F145" s="106" t="str">
        <f>DANE!$I$4</f>
        <v>plastyka</v>
      </c>
      <c r="G145" s="106"/>
      <c r="H145" s="56">
        <f>DANE!$I$30</f>
        <v>0</v>
      </c>
      <c r="J145" s="106" t="str">
        <f>DANE!$I$4</f>
        <v>plastyka</v>
      </c>
      <c r="K145" s="106"/>
      <c r="L145" s="56">
        <f>DANE!$I$31</f>
        <v>0</v>
      </c>
    </row>
    <row r="146" spans="2:12" ht="12.75">
      <c r="B146" s="106" t="str">
        <f>DANE!$J$4</f>
        <v>historia i społeczeństwo</v>
      </c>
      <c r="C146" s="106"/>
      <c r="D146" s="56">
        <f>DANE!$J$29</f>
        <v>0</v>
      </c>
      <c r="F146" s="106" t="str">
        <f>DANE!$J$4</f>
        <v>historia i społeczeństwo</v>
      </c>
      <c r="G146" s="106"/>
      <c r="H146" s="56">
        <f>DANE!$J$30</f>
        <v>0</v>
      </c>
      <c r="J146" s="106" t="str">
        <f>DANE!$J$4</f>
        <v>historia i społeczeństwo</v>
      </c>
      <c r="K146" s="106"/>
      <c r="L146" s="56">
        <f>DANE!$J$31</f>
        <v>0</v>
      </c>
    </row>
    <row r="147" spans="2:12" ht="12.75">
      <c r="B147" s="106" t="str">
        <f>DANE!$L$4</f>
        <v>przyroda</v>
      </c>
      <c r="C147" s="106"/>
      <c r="D147" s="56">
        <f>DANE!$L$29</f>
        <v>0</v>
      </c>
      <c r="F147" s="106" t="str">
        <f>DANE!$L$4</f>
        <v>przyroda</v>
      </c>
      <c r="G147" s="106"/>
      <c r="H147" s="56">
        <f>DANE!$L$30</f>
        <v>0</v>
      </c>
      <c r="J147" s="106" t="str">
        <f>DANE!$L$4</f>
        <v>przyroda</v>
      </c>
      <c r="K147" s="106"/>
      <c r="L147" s="56">
        <f>DANE!$L$31</f>
        <v>0</v>
      </c>
    </row>
    <row r="148" spans="2:12" ht="12.75">
      <c r="B148" s="106" t="str">
        <f>DANE!$Q$4</f>
        <v>matematyka</v>
      </c>
      <c r="C148" s="106"/>
      <c r="D148" s="56">
        <f>DANE!$Q$29</f>
        <v>0</v>
      </c>
      <c r="F148" s="106" t="str">
        <f>DANE!$Q$4</f>
        <v>matematyka</v>
      </c>
      <c r="G148" s="106"/>
      <c r="H148" s="56">
        <f>DANE!$Q$30</f>
        <v>0</v>
      </c>
      <c r="J148" s="106" t="str">
        <f>DANE!$Q$4</f>
        <v>matematyka</v>
      </c>
      <c r="K148" s="106"/>
      <c r="L148" s="56">
        <f>DANE!$Q$31</f>
        <v>0</v>
      </c>
    </row>
    <row r="149" spans="2:12" ht="12.75">
      <c r="B149" s="81" t="str">
        <f>DANE!$R$4</f>
        <v>zajęcia komputerowe /informatyka</v>
      </c>
      <c r="C149" s="81"/>
      <c r="D149" s="56">
        <f>DANE!$R$29</f>
        <v>0</v>
      </c>
      <c r="F149" s="81" t="str">
        <f>DANE!$R$4</f>
        <v>zajęcia komputerowe /informatyka</v>
      </c>
      <c r="G149" s="81"/>
      <c r="H149" s="56">
        <f>DANE!$R$30</f>
        <v>0</v>
      </c>
      <c r="J149" s="81" t="str">
        <f>DANE!$R$4</f>
        <v>zajęcia komputerowe /informatyka</v>
      </c>
      <c r="K149" s="81"/>
      <c r="L149" s="56">
        <f>DANE!$R$31</f>
        <v>0</v>
      </c>
    </row>
    <row r="150" spans="2:12" ht="12.75">
      <c r="B150" s="106" t="str">
        <f>DANE!$S$4</f>
        <v>zajęcia techniczne/ technika</v>
      </c>
      <c r="C150" s="106"/>
      <c r="D150" s="56">
        <f>DANE!$S$29</f>
        <v>0</v>
      </c>
      <c r="F150" s="106" t="str">
        <f>DANE!$S$4</f>
        <v>zajęcia techniczne/ technika</v>
      </c>
      <c r="G150" s="106"/>
      <c r="H150" s="56">
        <f>DANE!$S$30</f>
        <v>0</v>
      </c>
      <c r="J150" s="106" t="str">
        <f>DANE!$S$4</f>
        <v>zajęcia techniczne/ technika</v>
      </c>
      <c r="K150" s="106"/>
      <c r="L150" s="56">
        <f>DANE!$S$31</f>
        <v>0</v>
      </c>
    </row>
    <row r="151" spans="2:12" ht="12.75">
      <c r="B151" s="106" t="str">
        <f>DANE!$U$4</f>
        <v>wychowanie fizyczne</v>
      </c>
      <c r="C151" s="106"/>
      <c r="D151" s="56">
        <f>DANE!$U$29</f>
        <v>0</v>
      </c>
      <c r="F151" s="106" t="str">
        <f>DANE!$U$4</f>
        <v>wychowanie fizyczne</v>
      </c>
      <c r="G151" s="106"/>
      <c r="H151" s="56">
        <f>DANE!$U$30</f>
        <v>0</v>
      </c>
      <c r="J151" s="106" t="str">
        <f>DANE!$U$4</f>
        <v>wychowanie fizyczne</v>
      </c>
      <c r="K151" s="106"/>
      <c r="L151" s="56">
        <f>DANE!$U$31</f>
        <v>0</v>
      </c>
    </row>
    <row r="152" spans="2:12" ht="12.75">
      <c r="B152" s="106" t="str">
        <f>DANE!$W$4</f>
        <v>religia</v>
      </c>
      <c r="C152" s="106"/>
      <c r="D152" s="56">
        <f>DANE!$W$29</f>
        <v>0</v>
      </c>
      <c r="F152" s="106" t="str">
        <f>DANE!$W$4</f>
        <v>religia</v>
      </c>
      <c r="G152" s="106"/>
      <c r="H152" s="56">
        <f>DANE!$W$30</f>
        <v>0</v>
      </c>
      <c r="J152" s="106" t="str">
        <f>DANE!$W$4</f>
        <v>religia</v>
      </c>
      <c r="K152" s="106"/>
      <c r="L152" s="56">
        <f>DANE!$W$31</f>
        <v>0</v>
      </c>
    </row>
    <row r="153" spans="2:12" ht="12.75">
      <c r="B153" s="104" t="s">
        <v>45</v>
      </c>
      <c r="C153" s="104"/>
      <c r="D153" s="56">
        <f>DANE!$D$29</f>
        <v>0</v>
      </c>
      <c r="F153" s="104" t="s">
        <v>45</v>
      </c>
      <c r="G153" s="104"/>
      <c r="H153" s="56">
        <f>DANE!$D$30</f>
        <v>0</v>
      </c>
      <c r="J153" s="104" t="s">
        <v>45</v>
      </c>
      <c r="K153" s="104"/>
      <c r="L153" s="56">
        <f>DANE!$D$31</f>
        <v>0</v>
      </c>
    </row>
    <row r="154" spans="2:12" ht="12.75">
      <c r="B154" s="104" t="s">
        <v>59</v>
      </c>
      <c r="C154" s="104"/>
      <c r="D154" s="57">
        <f>DANE!$AD$29</f>
      </c>
      <c r="F154" s="104" t="s">
        <v>59</v>
      </c>
      <c r="G154" s="104"/>
      <c r="H154" s="57">
        <f>DANE!$AD$30</f>
      </c>
      <c r="J154" s="104" t="s">
        <v>59</v>
      </c>
      <c r="K154" s="104"/>
      <c r="L154" s="57">
        <f>DANE!$AD$31</f>
      </c>
    </row>
    <row r="155" spans="2:12" ht="12.75">
      <c r="B155" s="104" t="s">
        <v>60</v>
      </c>
      <c r="C155" s="104"/>
      <c r="D155" s="56">
        <f>DANE!$AH$29</f>
        <v>0</v>
      </c>
      <c r="F155" s="104" t="s">
        <v>60</v>
      </c>
      <c r="G155" s="104"/>
      <c r="H155" s="56">
        <f>DANE!$AH$30</f>
        <v>0</v>
      </c>
      <c r="J155" s="104" t="s">
        <v>60</v>
      </c>
      <c r="K155" s="104"/>
      <c r="L155" s="56">
        <f>DANE!$AH$31</f>
        <v>0</v>
      </c>
    </row>
    <row r="156" spans="2:12" ht="12.75">
      <c r="B156" s="105" t="s">
        <v>61</v>
      </c>
      <c r="C156" s="105"/>
      <c r="D156" s="56">
        <f>DANE!$AF$29</f>
        <v>0</v>
      </c>
      <c r="F156" s="105" t="s">
        <v>61</v>
      </c>
      <c r="G156" s="105"/>
      <c r="H156" s="57">
        <f>DANE!$AF$30</f>
        <v>0</v>
      </c>
      <c r="J156" s="105" t="s">
        <v>61</v>
      </c>
      <c r="K156" s="105"/>
      <c r="L156" s="57">
        <f>DANE!$AF$31</f>
        <v>0</v>
      </c>
    </row>
    <row r="157" spans="2:12" ht="12.75">
      <c r="B157" s="105" t="s">
        <v>62</v>
      </c>
      <c r="C157" s="105"/>
      <c r="D157" s="57">
        <f>DANE!$AD$32</f>
      </c>
      <c r="F157" s="105" t="s">
        <v>62</v>
      </c>
      <c r="G157" s="105"/>
      <c r="H157" s="57">
        <f>DANE!$AD$32</f>
      </c>
      <c r="J157" s="105" t="s">
        <v>62</v>
      </c>
      <c r="K157" s="105"/>
      <c r="L157" s="57">
        <f>DANE!$AD$32</f>
      </c>
    </row>
    <row r="159" spans="3:12" ht="12.75">
      <c r="C159" s="103" t="str">
        <f>$O$5</f>
        <v>wychowawca klasy:</v>
      </c>
      <c r="D159" s="103"/>
      <c r="G159" s="103" t="str">
        <f>$O$5</f>
        <v>wychowawca klasy:</v>
      </c>
      <c r="H159" s="103"/>
      <c r="K159" s="103" t="str">
        <f>$O$5</f>
        <v>wychowawca klasy:</v>
      </c>
      <c r="L159" s="103"/>
    </row>
    <row r="160" spans="3:12" ht="12.75">
      <c r="C160" s="103" t="str">
        <f>$O$6</f>
        <v>[tutaj wpisz nazwisko wychowawcy]</v>
      </c>
      <c r="D160" s="103"/>
      <c r="G160" s="103" t="str">
        <f>$O$6</f>
        <v>[tutaj wpisz nazwisko wychowawcy]</v>
      </c>
      <c r="H160" s="103"/>
      <c r="K160" s="103" t="str">
        <f>$O$6</f>
        <v>[tutaj wpisz nazwisko wychowawcy]</v>
      </c>
      <c r="L160" s="103"/>
    </row>
    <row r="161" spans="3:12" ht="12.75">
      <c r="C161" s="31"/>
      <c r="D161" s="31"/>
      <c r="G161" s="31"/>
      <c r="H161" s="31"/>
      <c r="K161" s="31"/>
      <c r="L161" s="31"/>
    </row>
    <row r="162" spans="3:12" ht="9" customHeight="1">
      <c r="C162" s="31"/>
      <c r="D162" s="31"/>
      <c r="G162" s="31"/>
      <c r="H162" s="31"/>
      <c r="K162" s="31"/>
      <c r="L162" s="31"/>
    </row>
    <row r="163" spans="3:12" ht="12.75">
      <c r="C163" s="31"/>
      <c r="D163" s="31"/>
      <c r="G163" s="31"/>
      <c r="H163" s="31"/>
      <c r="K163" s="31"/>
      <c r="L163" s="31"/>
    </row>
    <row r="164" spans="3:12" ht="12.75">
      <c r="C164" s="31"/>
      <c r="D164" s="31"/>
      <c r="G164" s="31"/>
      <c r="H164" s="31"/>
      <c r="K164" s="31"/>
      <c r="L164" s="31"/>
    </row>
    <row r="165" spans="3:12" ht="12.75">
      <c r="C165" s="31"/>
      <c r="D165" s="31"/>
      <c r="G165" s="31"/>
      <c r="H165" s="31"/>
      <c r="K165" s="31"/>
      <c r="L165" s="31"/>
    </row>
    <row r="166" spans="3:12" ht="12.75">
      <c r="C166" s="31"/>
      <c r="D166" s="31"/>
      <c r="G166" s="31"/>
      <c r="H166" s="31"/>
      <c r="K166" s="31"/>
      <c r="L166" s="31"/>
    </row>
    <row r="167" spans="3:12" ht="12.75">
      <c r="C167" s="31"/>
      <c r="D167" s="31"/>
      <c r="G167" s="31"/>
      <c r="H167" s="31"/>
      <c r="K167" s="31"/>
      <c r="L167" s="31"/>
    </row>
    <row r="168" spans="3:12" ht="12.75">
      <c r="C168" s="31"/>
      <c r="D168" s="31"/>
      <c r="G168" s="31"/>
      <c r="H168" s="31"/>
      <c r="K168" s="31"/>
      <c r="L168" s="31"/>
    </row>
    <row r="169" spans="3:12" ht="12.75">
      <c r="C169" s="31"/>
      <c r="D169" s="31"/>
      <c r="G169" s="31"/>
      <c r="H169" s="31"/>
      <c r="K169" s="31"/>
      <c r="L169" s="31"/>
    </row>
    <row r="170" spans="3:12" ht="12.75">
      <c r="C170" s="31"/>
      <c r="D170" s="31"/>
      <c r="G170" s="31"/>
      <c r="H170" s="31"/>
      <c r="K170" s="31"/>
      <c r="L170" s="31"/>
    </row>
    <row r="171" spans="3:12" ht="12.75">
      <c r="C171" s="31"/>
      <c r="D171" s="31"/>
      <c r="G171" s="31"/>
      <c r="H171" s="31"/>
      <c r="K171" s="31"/>
      <c r="L171" s="31"/>
    </row>
    <row r="172" spans="3:12" ht="12.75">
      <c r="C172" s="31"/>
      <c r="D172" s="31"/>
      <c r="G172" s="31"/>
      <c r="H172" s="31"/>
      <c r="K172" s="31"/>
      <c r="L172" s="31"/>
    </row>
    <row r="173" spans="3:12" ht="12.75">
      <c r="C173" s="31"/>
      <c r="D173" s="31"/>
      <c r="G173" s="31"/>
      <c r="H173" s="31"/>
      <c r="K173" s="31"/>
      <c r="L173" s="31"/>
    </row>
    <row r="174" spans="3:12" ht="12.75">
      <c r="C174" s="31"/>
      <c r="D174" s="31"/>
      <c r="G174" s="31"/>
      <c r="H174" s="31"/>
      <c r="K174" s="31"/>
      <c r="L174" s="31"/>
    </row>
    <row r="175" spans="3:12" ht="12.75">
      <c r="C175" s="31"/>
      <c r="D175" s="31"/>
      <c r="G175" s="31"/>
      <c r="H175" s="31"/>
      <c r="K175" s="31"/>
      <c r="L175" s="31"/>
    </row>
    <row r="176" spans="3:12" ht="12.75">
      <c r="C176" s="31"/>
      <c r="D176" s="31"/>
      <c r="G176" s="31"/>
      <c r="H176" s="31"/>
      <c r="K176" s="31"/>
      <c r="L176" s="31"/>
    </row>
    <row r="177" spans="3:12" ht="12.75">
      <c r="C177" s="31"/>
      <c r="D177" s="31"/>
      <c r="G177" s="31"/>
      <c r="H177" s="31"/>
      <c r="K177" s="31"/>
      <c r="L177" s="31"/>
    </row>
    <row r="178" spans="3:12" ht="12.75">
      <c r="C178" s="31"/>
      <c r="D178" s="31"/>
      <c r="G178" s="31"/>
      <c r="H178" s="31"/>
      <c r="K178" s="31"/>
      <c r="L178" s="31"/>
    </row>
    <row r="179" spans="3:12" ht="12.75">
      <c r="C179" s="31"/>
      <c r="D179" s="31"/>
      <c r="G179" s="31"/>
      <c r="H179" s="31"/>
      <c r="K179" s="31"/>
      <c r="L179" s="31"/>
    </row>
    <row r="180" spans="3:12" ht="12.75">
      <c r="C180" s="31"/>
      <c r="D180" s="31"/>
      <c r="G180" s="31"/>
      <c r="H180" s="31"/>
      <c r="K180" s="31"/>
      <c r="L180" s="31"/>
    </row>
    <row r="181" spans="3:12" ht="12.75">
      <c r="C181" s="31"/>
      <c r="D181" s="31"/>
      <c r="G181" s="31"/>
      <c r="H181" s="31"/>
      <c r="K181" s="31"/>
      <c r="L181" s="31"/>
    </row>
    <row r="182" spans="3:12" ht="12.75">
      <c r="C182" s="31"/>
      <c r="D182" s="31"/>
      <c r="G182" s="31"/>
      <c r="H182" s="31"/>
      <c r="K182" s="31"/>
      <c r="L182" s="31"/>
    </row>
    <row r="183" spans="3:12" ht="12.75">
      <c r="C183" s="31"/>
      <c r="D183" s="31"/>
      <c r="G183" s="31"/>
      <c r="H183" s="31"/>
      <c r="K183" s="31"/>
      <c r="L183" s="31"/>
    </row>
    <row r="184" spans="3:12" ht="12.75">
      <c r="C184" s="31"/>
      <c r="D184" s="31"/>
      <c r="G184" s="31"/>
      <c r="H184" s="31"/>
      <c r="K184" s="31"/>
      <c r="L184" s="31"/>
    </row>
    <row r="185" spans="3:12" ht="12.75">
      <c r="C185" s="31"/>
      <c r="D185" s="31"/>
      <c r="G185" s="31"/>
      <c r="H185" s="31"/>
      <c r="K185" s="31"/>
      <c r="L185" s="31"/>
    </row>
    <row r="186" spans="3:12" ht="12.75">
      <c r="C186" s="31"/>
      <c r="D186" s="31"/>
      <c r="G186" s="31"/>
      <c r="H186" s="31"/>
      <c r="K186" s="31"/>
      <c r="L186" s="31"/>
    </row>
    <row r="187" spans="3:12" ht="12.75">
      <c r="C187" s="31"/>
      <c r="D187" s="31"/>
      <c r="G187" s="31"/>
      <c r="H187" s="31"/>
      <c r="K187" s="31"/>
      <c r="L187" s="31"/>
    </row>
    <row r="188" spans="3:12" ht="12.75">
      <c r="C188" s="31"/>
      <c r="D188" s="31"/>
      <c r="G188" s="31"/>
      <c r="H188" s="31"/>
      <c r="K188" s="31"/>
      <c r="L188" s="31"/>
    </row>
    <row r="189" spans="3:12" ht="12.75">
      <c r="C189" s="31"/>
      <c r="D189" s="31"/>
      <c r="G189" s="31"/>
      <c r="H189" s="31"/>
      <c r="K189" s="31"/>
      <c r="L189" s="31"/>
    </row>
    <row r="190" spans="3:12" ht="12.75">
      <c r="C190" s="31"/>
      <c r="D190" s="31"/>
      <c r="G190" s="31"/>
      <c r="H190" s="31"/>
      <c r="K190" s="31"/>
      <c r="L190" s="31"/>
    </row>
    <row r="191" spans="3:12" ht="12.75">
      <c r="C191" s="31"/>
      <c r="D191" s="31"/>
      <c r="G191" s="31"/>
      <c r="H191" s="31"/>
      <c r="K191" s="31"/>
      <c r="L191" s="31"/>
    </row>
    <row r="192" spans="3:12" ht="12.75">
      <c r="C192" s="31"/>
      <c r="D192" s="31"/>
      <c r="G192" s="31"/>
      <c r="H192" s="31"/>
      <c r="K192" s="31"/>
      <c r="L192" s="31"/>
    </row>
    <row r="193" spans="3:12" ht="12.75">
      <c r="C193" s="31"/>
      <c r="D193" s="31"/>
      <c r="G193" s="31"/>
      <c r="H193" s="31"/>
      <c r="K193" s="31"/>
      <c r="L193" s="31"/>
    </row>
    <row r="194" spans="3:12" ht="12.75">
      <c r="C194" s="31"/>
      <c r="D194" s="31"/>
      <c r="G194" s="31"/>
      <c r="H194" s="31"/>
      <c r="K194" s="31"/>
      <c r="L194" s="31"/>
    </row>
    <row r="195" spans="3:12" ht="12.75">
      <c r="C195" s="31"/>
      <c r="D195" s="31"/>
      <c r="G195" s="31"/>
      <c r="H195" s="31"/>
      <c r="K195" s="31"/>
      <c r="L195" s="31"/>
    </row>
    <row r="196" spans="3:12" ht="12.75">
      <c r="C196" s="31"/>
      <c r="D196" s="31"/>
      <c r="G196" s="31"/>
      <c r="H196" s="31"/>
      <c r="K196" s="31"/>
      <c r="L196" s="31"/>
    </row>
    <row r="197" spans="3:12" ht="12.75">
      <c r="C197" s="31"/>
      <c r="D197" s="31"/>
      <c r="G197" s="31"/>
      <c r="H197" s="31"/>
      <c r="K197" s="31"/>
      <c r="L197" s="31"/>
    </row>
    <row r="198" spans="2:11" ht="12.75">
      <c r="B198" s="126"/>
      <c r="C198" s="126"/>
      <c r="F198" s="126"/>
      <c r="G198" s="126"/>
      <c r="J198" s="126"/>
      <c r="K198" s="126"/>
    </row>
    <row r="199" spans="2:11" ht="12.75">
      <c r="B199" s="126"/>
      <c r="C199" s="126"/>
      <c r="F199" s="126"/>
      <c r="G199" s="126"/>
      <c r="J199" s="126"/>
      <c r="K199" s="126"/>
    </row>
    <row r="200" spans="2:11" ht="12.75">
      <c r="B200" s="126"/>
      <c r="C200" s="126"/>
      <c r="F200" s="126"/>
      <c r="G200" s="126"/>
      <c r="J200" s="126"/>
      <c r="K200" s="126"/>
    </row>
    <row r="201" spans="2:11" ht="12.75">
      <c r="B201" s="126"/>
      <c r="C201" s="126"/>
      <c r="F201" s="126"/>
      <c r="G201" s="126"/>
      <c r="J201" s="126"/>
      <c r="K201" s="126"/>
    </row>
    <row r="202" spans="2:11" ht="12.75">
      <c r="B202" s="126"/>
      <c r="C202" s="126"/>
      <c r="F202" s="126"/>
      <c r="G202" s="126"/>
      <c r="J202" s="126"/>
      <c r="K202" s="126"/>
    </row>
    <row r="203" spans="2:11" ht="12.75">
      <c r="B203" s="126"/>
      <c r="C203" s="126"/>
      <c r="F203" s="126"/>
      <c r="G203" s="126"/>
      <c r="J203" s="126"/>
      <c r="K203" s="126"/>
    </row>
    <row r="204" spans="2:11" ht="12.75">
      <c r="B204" s="126"/>
      <c r="C204" s="126"/>
      <c r="F204" s="126"/>
      <c r="G204" s="126"/>
      <c r="J204" s="126"/>
      <c r="K204" s="126"/>
    </row>
    <row r="205" spans="2:11" ht="12.75">
      <c r="B205" s="126"/>
      <c r="C205" s="126"/>
      <c r="F205" s="126"/>
      <c r="G205" s="126"/>
      <c r="J205" s="126"/>
      <c r="K205" s="126"/>
    </row>
    <row r="206" spans="2:11" ht="12.75">
      <c r="B206" s="126"/>
      <c r="C206" s="126"/>
      <c r="F206" s="126"/>
      <c r="G206" s="126"/>
      <c r="J206" s="126"/>
      <c r="K206" s="126"/>
    </row>
    <row r="207" spans="2:11" ht="12.75">
      <c r="B207" s="126"/>
      <c r="C207" s="126"/>
      <c r="F207" s="126"/>
      <c r="G207" s="126"/>
      <c r="J207" s="126"/>
      <c r="K207" s="126"/>
    </row>
    <row r="208" spans="2:11" ht="12.75">
      <c r="B208" s="126"/>
      <c r="C208" s="126"/>
      <c r="F208" s="126"/>
      <c r="G208" s="126"/>
      <c r="J208" s="126"/>
      <c r="K208" s="126"/>
    </row>
    <row r="209" spans="2:11" ht="12.75">
      <c r="B209" s="126"/>
      <c r="C209" s="126"/>
      <c r="F209" s="126"/>
      <c r="G209" s="126"/>
      <c r="J209" s="126"/>
      <c r="K209" s="126"/>
    </row>
    <row r="210" spans="2:11" ht="12.75">
      <c r="B210" s="126"/>
      <c r="C210" s="126"/>
      <c r="F210" s="126"/>
      <c r="G210" s="126"/>
      <c r="J210" s="126"/>
      <c r="K210" s="126"/>
    </row>
    <row r="211" spans="2:11" ht="12.75">
      <c r="B211" s="126"/>
      <c r="C211" s="126"/>
      <c r="F211" s="126"/>
      <c r="G211" s="126"/>
      <c r="J211" s="126"/>
      <c r="K211" s="126"/>
    </row>
    <row r="212" spans="2:11" ht="12.75">
      <c r="B212" s="126"/>
      <c r="C212" s="126"/>
      <c r="F212" s="126"/>
      <c r="G212" s="126"/>
      <c r="J212" s="126"/>
      <c r="K212" s="126"/>
    </row>
    <row r="213" spans="2:11" ht="12.75">
      <c r="B213" s="126"/>
      <c r="C213" s="126"/>
      <c r="F213" s="126"/>
      <c r="G213" s="126"/>
      <c r="J213" s="126"/>
      <c r="K213" s="126"/>
    </row>
    <row r="214" spans="2:12" ht="12.75">
      <c r="B214" s="127"/>
      <c r="C214" s="127"/>
      <c r="D214" s="33"/>
      <c r="F214" s="127"/>
      <c r="G214" s="127"/>
      <c r="H214" s="33"/>
      <c r="J214" s="127"/>
      <c r="K214" s="127"/>
      <c r="L214" s="33"/>
    </row>
    <row r="215" spans="2:12" ht="12.75">
      <c r="B215" s="128"/>
      <c r="C215" s="128"/>
      <c r="D215" s="34"/>
      <c r="F215" s="128"/>
      <c r="G215" s="128"/>
      <c r="H215" s="34"/>
      <c r="J215" s="128"/>
      <c r="K215" s="128"/>
      <c r="L215" s="34"/>
    </row>
    <row r="216" spans="2:12" ht="12.75">
      <c r="B216" s="128"/>
      <c r="C216" s="128"/>
      <c r="D216" s="32"/>
      <c r="F216" s="128"/>
      <c r="G216" s="128"/>
      <c r="H216" s="32"/>
      <c r="J216" s="128"/>
      <c r="K216" s="128"/>
      <c r="L216" s="32"/>
    </row>
    <row r="217" spans="2:11" ht="12.75">
      <c r="B217" s="128"/>
      <c r="C217" s="128"/>
      <c r="F217" s="128"/>
      <c r="G217" s="128"/>
      <c r="J217" s="128"/>
      <c r="K217" s="128"/>
    </row>
    <row r="218" spans="2:11" ht="12.75">
      <c r="B218" s="129"/>
      <c r="C218" s="129"/>
      <c r="F218" s="129"/>
      <c r="G218" s="129"/>
      <c r="J218" s="129"/>
      <c r="K218" s="129"/>
    </row>
    <row r="219" spans="2:12" ht="12.75">
      <c r="B219" s="130"/>
      <c r="C219" s="130"/>
      <c r="D219" s="37"/>
      <c r="F219" s="130"/>
      <c r="G219" s="130"/>
      <c r="H219" s="37"/>
      <c r="J219" s="130"/>
      <c r="K219" s="130"/>
      <c r="L219" s="37"/>
    </row>
  </sheetData>
  <sheetProtection/>
  <mergeCells count="462"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15:K215"/>
    <mergeCell ref="J204:K204"/>
    <mergeCell ref="J205:K205"/>
    <mergeCell ref="J206:K206"/>
    <mergeCell ref="J207:K207"/>
    <mergeCell ref="J208:K208"/>
    <mergeCell ref="J209:K209"/>
    <mergeCell ref="F216:G216"/>
    <mergeCell ref="F217:G217"/>
    <mergeCell ref="F218:G218"/>
    <mergeCell ref="F219:G219"/>
    <mergeCell ref="J198:K198"/>
    <mergeCell ref="J199:K199"/>
    <mergeCell ref="J200:K200"/>
    <mergeCell ref="J201:K201"/>
    <mergeCell ref="J202:K202"/>
    <mergeCell ref="J203:K203"/>
    <mergeCell ref="F210:G210"/>
    <mergeCell ref="F211:G211"/>
    <mergeCell ref="F212:G212"/>
    <mergeCell ref="F213:G213"/>
    <mergeCell ref="F214:G214"/>
    <mergeCell ref="F215:G215"/>
    <mergeCell ref="F204:G204"/>
    <mergeCell ref="F205:G205"/>
    <mergeCell ref="F206:G206"/>
    <mergeCell ref="F207:G207"/>
    <mergeCell ref="F208:G208"/>
    <mergeCell ref="F209:G209"/>
    <mergeCell ref="B216:C216"/>
    <mergeCell ref="B217:C217"/>
    <mergeCell ref="B218:C218"/>
    <mergeCell ref="B219:C219"/>
    <mergeCell ref="F198:G198"/>
    <mergeCell ref="F199:G199"/>
    <mergeCell ref="F200:G200"/>
    <mergeCell ref="F201:G201"/>
    <mergeCell ref="F202:G202"/>
    <mergeCell ref="F203:G203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29:C129"/>
    <mergeCell ref="B131:C131"/>
    <mergeCell ref="B130:C130"/>
    <mergeCell ref="F131:G131"/>
    <mergeCell ref="C133:D133"/>
    <mergeCell ref="C134:D134"/>
    <mergeCell ref="G133:H133"/>
    <mergeCell ref="G134:H134"/>
    <mergeCell ref="J127:K127"/>
    <mergeCell ref="J128:K128"/>
    <mergeCell ref="J129:K129"/>
    <mergeCell ref="J130:K130"/>
    <mergeCell ref="J131:K131"/>
    <mergeCell ref="F130:G130"/>
    <mergeCell ref="J119:K119"/>
    <mergeCell ref="J120:K120"/>
    <mergeCell ref="J121:K121"/>
    <mergeCell ref="J122:K122"/>
    <mergeCell ref="J115:K115"/>
    <mergeCell ref="J116:K116"/>
    <mergeCell ref="J117:K117"/>
    <mergeCell ref="J118:K118"/>
    <mergeCell ref="F123:G123"/>
    <mergeCell ref="F124:G124"/>
    <mergeCell ref="J123:K123"/>
    <mergeCell ref="F127:G127"/>
    <mergeCell ref="F128:G128"/>
    <mergeCell ref="F129:G129"/>
    <mergeCell ref="F125:G125"/>
    <mergeCell ref="J124:K124"/>
    <mergeCell ref="J125:K125"/>
    <mergeCell ref="J126:K126"/>
    <mergeCell ref="B126:C126"/>
    <mergeCell ref="B127:C127"/>
    <mergeCell ref="B128:C128"/>
    <mergeCell ref="F117:G117"/>
    <mergeCell ref="F118:G118"/>
    <mergeCell ref="F119:G119"/>
    <mergeCell ref="F120:G120"/>
    <mergeCell ref="F126:G126"/>
    <mergeCell ref="F121:G121"/>
    <mergeCell ref="F122:G122"/>
    <mergeCell ref="B120:C120"/>
    <mergeCell ref="B121:C121"/>
    <mergeCell ref="B122:C122"/>
    <mergeCell ref="B123:C123"/>
    <mergeCell ref="B124:C124"/>
    <mergeCell ref="B125:C125"/>
    <mergeCell ref="J113:L113"/>
    <mergeCell ref="B115:C115"/>
    <mergeCell ref="B116:C116"/>
    <mergeCell ref="F115:G115"/>
    <mergeCell ref="F116:G116"/>
    <mergeCell ref="B112:D112"/>
    <mergeCell ref="B113:D113"/>
    <mergeCell ref="F112:H112"/>
    <mergeCell ref="F113:H113"/>
    <mergeCell ref="F114:H114"/>
    <mergeCell ref="B75:C75"/>
    <mergeCell ref="B76:C76"/>
    <mergeCell ref="J112:L112"/>
    <mergeCell ref="J84:L84"/>
    <mergeCell ref="B86:C86"/>
    <mergeCell ref="J74:K74"/>
    <mergeCell ref="J75:K75"/>
    <mergeCell ref="F75:G75"/>
    <mergeCell ref="F76:G76"/>
    <mergeCell ref="B85:D85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62:C62"/>
    <mergeCell ref="F57:H57"/>
    <mergeCell ref="F58:H58"/>
    <mergeCell ref="J57:L57"/>
    <mergeCell ref="J58:L58"/>
    <mergeCell ref="B57:D57"/>
    <mergeCell ref="B58:D58"/>
    <mergeCell ref="B60:C60"/>
    <mergeCell ref="B61:C61"/>
    <mergeCell ref="F60:G60"/>
    <mergeCell ref="F21:G21"/>
    <mergeCell ref="J21:K21"/>
    <mergeCell ref="B46:C46"/>
    <mergeCell ref="F46:G46"/>
    <mergeCell ref="J46:K46"/>
    <mergeCell ref="B28:D28"/>
    <mergeCell ref="F28:H28"/>
    <mergeCell ref="J28:L28"/>
    <mergeCell ref="B30:C30"/>
    <mergeCell ref="J30:K30"/>
    <mergeCell ref="B2:D2"/>
    <mergeCell ref="F2:H2"/>
    <mergeCell ref="J2:L2"/>
    <mergeCell ref="B3:D3"/>
    <mergeCell ref="F3:H3"/>
    <mergeCell ref="J3:L3"/>
    <mergeCell ref="B5:C5"/>
    <mergeCell ref="F5:G5"/>
    <mergeCell ref="J5:K5"/>
    <mergeCell ref="F18:G18"/>
    <mergeCell ref="F17:G17"/>
    <mergeCell ref="J18:K18"/>
    <mergeCell ref="F14:G14"/>
    <mergeCell ref="F15:G15"/>
    <mergeCell ref="B6:C6"/>
    <mergeCell ref="J7:K7"/>
    <mergeCell ref="B10:C10"/>
    <mergeCell ref="J10:K10"/>
    <mergeCell ref="B8:C8"/>
    <mergeCell ref="F8:G8"/>
    <mergeCell ref="J8:K8"/>
    <mergeCell ref="J14:K14"/>
    <mergeCell ref="J9:K9"/>
    <mergeCell ref="J16:K16"/>
    <mergeCell ref="B18:C18"/>
    <mergeCell ref="B17:C17"/>
    <mergeCell ref="J12:K12"/>
    <mergeCell ref="J11:K11"/>
    <mergeCell ref="F12:G12"/>
    <mergeCell ref="B16:C16"/>
    <mergeCell ref="J15:K15"/>
    <mergeCell ref="F13:G13"/>
    <mergeCell ref="J13:K13"/>
    <mergeCell ref="B19:C19"/>
    <mergeCell ref="B15:C15"/>
    <mergeCell ref="F9:G9"/>
    <mergeCell ref="F10:G10"/>
    <mergeCell ref="F11:G11"/>
    <mergeCell ref="B11:C11"/>
    <mergeCell ref="B12:C12"/>
    <mergeCell ref="B9:C9"/>
    <mergeCell ref="B14:C14"/>
    <mergeCell ref="B13:C13"/>
    <mergeCell ref="B27:D27"/>
    <mergeCell ref="J17:K17"/>
    <mergeCell ref="J19:K19"/>
    <mergeCell ref="J20:K20"/>
    <mergeCell ref="F16:G16"/>
    <mergeCell ref="F19:G19"/>
    <mergeCell ref="F20:G20"/>
    <mergeCell ref="F27:H27"/>
    <mergeCell ref="J27:L27"/>
    <mergeCell ref="B20:C20"/>
    <mergeCell ref="B32:C32"/>
    <mergeCell ref="B33:C33"/>
    <mergeCell ref="B34:C34"/>
    <mergeCell ref="B35:C35"/>
    <mergeCell ref="F30:G30"/>
    <mergeCell ref="F33:G33"/>
    <mergeCell ref="F34:G34"/>
    <mergeCell ref="F35:G35"/>
    <mergeCell ref="B21:C21"/>
    <mergeCell ref="B31:C31"/>
    <mergeCell ref="F31:G31"/>
    <mergeCell ref="J31:K31"/>
    <mergeCell ref="J32:K32"/>
    <mergeCell ref="B40:C40"/>
    <mergeCell ref="J33:K33"/>
    <mergeCell ref="J34:K34"/>
    <mergeCell ref="J35:K35"/>
    <mergeCell ref="F32:G32"/>
    <mergeCell ref="B43:C43"/>
    <mergeCell ref="B44:C44"/>
    <mergeCell ref="B45:C45"/>
    <mergeCell ref="B41:C41"/>
    <mergeCell ref="B36:C36"/>
    <mergeCell ref="B37:C37"/>
    <mergeCell ref="B38:C38"/>
    <mergeCell ref="B39:C39"/>
    <mergeCell ref="B42:C42"/>
    <mergeCell ref="J36:K36"/>
    <mergeCell ref="J37:K37"/>
    <mergeCell ref="J38:K38"/>
    <mergeCell ref="J39:K39"/>
    <mergeCell ref="F40:G40"/>
    <mergeCell ref="F41:G41"/>
    <mergeCell ref="F36:G36"/>
    <mergeCell ref="F37:G37"/>
    <mergeCell ref="F38:G38"/>
    <mergeCell ref="F39:G39"/>
    <mergeCell ref="F42:G42"/>
    <mergeCell ref="F43:G43"/>
    <mergeCell ref="F44:G44"/>
    <mergeCell ref="F45:G45"/>
    <mergeCell ref="J40:K40"/>
    <mergeCell ref="J41:K41"/>
    <mergeCell ref="F65:G65"/>
    <mergeCell ref="F66:G66"/>
    <mergeCell ref="F67:G67"/>
    <mergeCell ref="F68:G68"/>
    <mergeCell ref="F61:G61"/>
    <mergeCell ref="F62:G62"/>
    <mergeCell ref="F63:G63"/>
    <mergeCell ref="F64:G64"/>
    <mergeCell ref="J66:K66"/>
    <mergeCell ref="J67:K67"/>
    <mergeCell ref="F72:G72"/>
    <mergeCell ref="F73:G73"/>
    <mergeCell ref="F74:G74"/>
    <mergeCell ref="F69:G69"/>
    <mergeCell ref="F70:G70"/>
    <mergeCell ref="F71:G71"/>
    <mergeCell ref="J72:K72"/>
    <mergeCell ref="J73:K73"/>
    <mergeCell ref="J60:K60"/>
    <mergeCell ref="J61:K61"/>
    <mergeCell ref="J62:K62"/>
    <mergeCell ref="J63:K63"/>
    <mergeCell ref="J64:K64"/>
    <mergeCell ref="J65:K65"/>
    <mergeCell ref="J71:K71"/>
    <mergeCell ref="J68:K68"/>
    <mergeCell ref="J69:K69"/>
    <mergeCell ref="J70:K70"/>
    <mergeCell ref="B84:D84"/>
    <mergeCell ref="F84:H84"/>
    <mergeCell ref="C78:D78"/>
    <mergeCell ref="C79:D79"/>
    <mergeCell ref="G78:H78"/>
    <mergeCell ref="G79:H79"/>
    <mergeCell ref="F85:H85"/>
    <mergeCell ref="J76:K76"/>
    <mergeCell ref="B83:D83"/>
    <mergeCell ref="F83:H83"/>
    <mergeCell ref="J83:L83"/>
    <mergeCell ref="B100:C100"/>
    <mergeCell ref="B95:C95"/>
    <mergeCell ref="B96:C96"/>
    <mergeCell ref="B97:C97"/>
    <mergeCell ref="B87:C87"/>
    <mergeCell ref="F92:G92"/>
    <mergeCell ref="F93:G93"/>
    <mergeCell ref="B88:C88"/>
    <mergeCell ref="B89:C89"/>
    <mergeCell ref="B90:C90"/>
    <mergeCell ref="B98:C98"/>
    <mergeCell ref="B91:C91"/>
    <mergeCell ref="B92:C92"/>
    <mergeCell ref="B93:C93"/>
    <mergeCell ref="B94:C94"/>
    <mergeCell ref="F86:G86"/>
    <mergeCell ref="F87:G87"/>
    <mergeCell ref="F88:G88"/>
    <mergeCell ref="F89:G89"/>
    <mergeCell ref="F90:G90"/>
    <mergeCell ref="F91:G91"/>
    <mergeCell ref="F97:G97"/>
    <mergeCell ref="F94:G94"/>
    <mergeCell ref="F95:G95"/>
    <mergeCell ref="F96:G96"/>
    <mergeCell ref="B101:C101"/>
    <mergeCell ref="B102:C102"/>
    <mergeCell ref="B99:C99"/>
    <mergeCell ref="F101:G101"/>
    <mergeCell ref="F102:G102"/>
    <mergeCell ref="J86:K86"/>
    <mergeCell ref="J87:K87"/>
    <mergeCell ref="J88:K88"/>
    <mergeCell ref="J89:K89"/>
    <mergeCell ref="J90:K90"/>
    <mergeCell ref="J91:K91"/>
    <mergeCell ref="J92:K92"/>
    <mergeCell ref="F98:G98"/>
    <mergeCell ref="J101:K101"/>
    <mergeCell ref="J102:K102"/>
    <mergeCell ref="J98:K98"/>
    <mergeCell ref="J96:K96"/>
    <mergeCell ref="J97:K97"/>
    <mergeCell ref="J93:K93"/>
    <mergeCell ref="J94:K94"/>
    <mergeCell ref="J95:K95"/>
    <mergeCell ref="J100:K100"/>
    <mergeCell ref="B4:D4"/>
    <mergeCell ref="F4:H4"/>
    <mergeCell ref="J4:L4"/>
    <mergeCell ref="F6:G6"/>
    <mergeCell ref="J6:K6"/>
    <mergeCell ref="B7:C7"/>
    <mergeCell ref="F7:G7"/>
    <mergeCell ref="F100:G100"/>
    <mergeCell ref="F99:G99"/>
    <mergeCell ref="B29:D29"/>
    <mergeCell ref="F29:H29"/>
    <mergeCell ref="J29:L29"/>
    <mergeCell ref="B59:D59"/>
    <mergeCell ref="F59:H59"/>
    <mergeCell ref="J59:L59"/>
    <mergeCell ref="J42:K42"/>
    <mergeCell ref="J43:K43"/>
    <mergeCell ref="J44:K44"/>
    <mergeCell ref="J45:K45"/>
    <mergeCell ref="C23:D23"/>
    <mergeCell ref="C24:D24"/>
    <mergeCell ref="G23:H23"/>
    <mergeCell ref="G24:H24"/>
    <mergeCell ref="K23:L23"/>
    <mergeCell ref="K24:L24"/>
    <mergeCell ref="C48:D48"/>
    <mergeCell ref="C49:D49"/>
    <mergeCell ref="G48:H48"/>
    <mergeCell ref="G49:H49"/>
    <mergeCell ref="K48:L48"/>
    <mergeCell ref="K49:L49"/>
    <mergeCell ref="K78:L78"/>
    <mergeCell ref="K79:L79"/>
    <mergeCell ref="C104:D104"/>
    <mergeCell ref="C105:D105"/>
    <mergeCell ref="G104:H104"/>
    <mergeCell ref="G105:H105"/>
    <mergeCell ref="K104:L104"/>
    <mergeCell ref="K105:L105"/>
    <mergeCell ref="J85:L85"/>
    <mergeCell ref="J99:K99"/>
    <mergeCell ref="J114:L114"/>
    <mergeCell ref="K133:L133"/>
    <mergeCell ref="K134:L134"/>
    <mergeCell ref="B138:D138"/>
    <mergeCell ref="B139:D139"/>
    <mergeCell ref="B140:D140"/>
    <mergeCell ref="B114:D114"/>
    <mergeCell ref="B117:C117"/>
    <mergeCell ref="B118:C118"/>
    <mergeCell ref="B119:C119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C159:D159"/>
    <mergeCell ref="C160:D160"/>
    <mergeCell ref="F138:H138"/>
    <mergeCell ref="F139:H139"/>
    <mergeCell ref="F140:H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G159:H159"/>
    <mergeCell ref="G160:H160"/>
    <mergeCell ref="J138:L138"/>
    <mergeCell ref="J139:L139"/>
    <mergeCell ref="J140:L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K160:L160"/>
    <mergeCell ref="J153:K153"/>
    <mergeCell ref="J154:K154"/>
    <mergeCell ref="J155:K155"/>
    <mergeCell ref="J156:K156"/>
    <mergeCell ref="J157:K157"/>
    <mergeCell ref="K159:L159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Gimnazjum r 10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Przyjaciel nauczyciela ver. 2.2</dc:title>
  <dc:subject/>
  <dc:creator>Piotr Dołega - Gimnazjum nr 10 w Lublinie</dc:creator>
  <cp:keywords/>
  <dc:description/>
  <cp:lastModifiedBy>Agnieszka Czarna</cp:lastModifiedBy>
  <cp:lastPrinted>2014-12-18T19:13:54Z</cp:lastPrinted>
  <dcterms:created xsi:type="dcterms:W3CDTF">2003-06-20T19:54:37Z</dcterms:created>
  <dcterms:modified xsi:type="dcterms:W3CDTF">2018-01-11T15:40:23Z</dcterms:modified>
  <cp:category/>
  <cp:version/>
  <cp:contentType/>
  <cp:contentStatus/>
</cp:coreProperties>
</file>